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00" yWindow="708" windowWidth="11340" windowHeight="5520"/>
  </bookViews>
  <sheets>
    <sheet name="SWOT" sheetId="14" r:id="rId1"/>
  </sheets>
  <definedNames>
    <definedName name="_xlnm.Print_Area" localSheetId="0">SWOT!$A$1:$Q$63</definedName>
    <definedName name="Z_E028BBB2_5D16_49AB_883C_FCBFF0D99AD9_.wvu.Cols" localSheetId="0" hidden="1">SWOT!#REF!</definedName>
    <definedName name="Z_E028BBB2_5D16_49AB_883C_FCBFF0D99AD9_.wvu.PrintArea" localSheetId="0" hidden="1">SWOT!$A$1:$F$33</definedName>
    <definedName name="Z_E028BBB2_5D16_49AB_883C_FCBFF0D99AD9_.wvu.Rows" localSheetId="0" hidden="1">SWOT!$1:$2</definedName>
  </definedNames>
  <calcPr calcId="125725"/>
  <customWorkbookViews>
    <customWorkbookView name="VYBER SI PROGRAM" guid="{E028BBB2-5D16-49AB-883C-FCBFF0D99AD9}" maximized="1" windowWidth="1020" windowHeight="570" activeSheetId="12"/>
  </customWorkbookViews>
</workbook>
</file>

<file path=xl/calcChain.xml><?xml version="1.0" encoding="utf-8"?>
<calcChain xmlns="http://schemas.openxmlformats.org/spreadsheetml/2006/main">
  <c r="L12" i="14"/>
  <c r="M12"/>
  <c r="N12"/>
  <c r="O12"/>
  <c r="P12"/>
  <c r="Q12"/>
  <c r="L13"/>
  <c r="M13"/>
  <c r="N13"/>
  <c r="O13"/>
  <c r="P13"/>
  <c r="Q13"/>
  <c r="L14"/>
  <c r="M14"/>
  <c r="N14"/>
  <c r="O14"/>
  <c r="P14"/>
  <c r="Q14"/>
  <c r="L15"/>
  <c r="M15"/>
  <c r="N15"/>
  <c r="O15"/>
  <c r="P15"/>
  <c r="Q15"/>
  <c r="L16"/>
  <c r="M16"/>
  <c r="N16"/>
  <c r="O16"/>
  <c r="P16"/>
  <c r="Q16"/>
  <c r="L7"/>
  <c r="M7"/>
  <c r="N7"/>
  <c r="O7"/>
  <c r="P7"/>
  <c r="Q7"/>
  <c r="L8"/>
  <c r="M8"/>
  <c r="N8"/>
  <c r="O8"/>
  <c r="P8"/>
  <c r="Q8"/>
  <c r="L9"/>
  <c r="M9"/>
  <c r="N9"/>
  <c r="O9"/>
  <c r="P9"/>
  <c r="Q9"/>
  <c r="L10"/>
  <c r="M10"/>
  <c r="N10"/>
  <c r="O10"/>
  <c r="P10"/>
  <c r="Q10"/>
  <c r="L18"/>
  <c r="M18"/>
  <c r="N18"/>
  <c r="O18"/>
  <c r="P18"/>
  <c r="Q18"/>
  <c r="L19"/>
  <c r="M19"/>
  <c r="N19"/>
  <c r="O19"/>
  <c r="P19"/>
  <c r="Q19"/>
  <c r="L20"/>
  <c r="M20"/>
  <c r="N20"/>
  <c r="O20"/>
  <c r="P20"/>
  <c r="Q20"/>
  <c r="L21"/>
  <c r="M21"/>
  <c r="N21"/>
  <c r="O21"/>
  <c r="P21"/>
  <c r="Q21"/>
  <c r="L22"/>
  <c r="M22"/>
  <c r="N22"/>
  <c r="O22"/>
  <c r="P22"/>
  <c r="Q22"/>
  <c r="L23"/>
  <c r="M23"/>
  <c r="N23"/>
  <c r="O23"/>
  <c r="P23"/>
  <c r="Q23"/>
  <c r="L24"/>
  <c r="M24"/>
  <c r="N24"/>
  <c r="O24"/>
  <c r="P24"/>
  <c r="Q24"/>
  <c r="L25"/>
  <c r="M25"/>
  <c r="N25"/>
  <c r="O25"/>
  <c r="P25"/>
  <c r="Q25"/>
  <c r="L27"/>
  <c r="M27"/>
  <c r="N27"/>
  <c r="O27"/>
  <c r="P27"/>
  <c r="Q27"/>
  <c r="L28"/>
  <c r="M28"/>
  <c r="N28"/>
  <c r="O28"/>
  <c r="P28"/>
  <c r="Q28"/>
  <c r="L29"/>
  <c r="M29"/>
  <c r="N29"/>
  <c r="O29"/>
  <c r="P29"/>
  <c r="Q29"/>
  <c r="L30"/>
  <c r="M30"/>
  <c r="N30"/>
  <c r="O30"/>
  <c r="P30"/>
  <c r="Q30"/>
  <c r="L31"/>
  <c r="M31"/>
  <c r="N31"/>
  <c r="O31"/>
  <c r="P31"/>
  <c r="Q31"/>
  <c r="L32"/>
  <c r="M32"/>
  <c r="N32"/>
  <c r="O32"/>
  <c r="P32"/>
  <c r="Q32"/>
  <c r="M6"/>
  <c r="N6"/>
  <c r="O6"/>
  <c r="P6"/>
  <c r="Q6"/>
  <c r="L6"/>
  <c r="M5"/>
  <c r="N5"/>
  <c r="N11" s="1"/>
  <c r="H11" s="1"/>
  <c r="H38" s="1"/>
  <c r="O5"/>
  <c r="P5"/>
  <c r="P11" s="1"/>
  <c r="J11" s="1"/>
  <c r="J38" s="1"/>
  <c r="Q5"/>
  <c r="Q11" s="1"/>
  <c r="K11" s="1"/>
  <c r="K38" s="1"/>
  <c r="L5"/>
  <c r="L11" s="1"/>
  <c r="F11" s="1"/>
  <c r="F38" s="1"/>
  <c r="Q17"/>
  <c r="K17" s="1"/>
  <c r="K37" s="1"/>
  <c r="O17"/>
  <c r="I17" s="1"/>
  <c r="I37" s="1"/>
  <c r="M17"/>
  <c r="G17"/>
  <c r="G37" s="1"/>
  <c r="P17"/>
  <c r="J17"/>
  <c r="J37" s="1"/>
  <c r="N17"/>
  <c r="H17"/>
  <c r="H37" s="1"/>
  <c r="L17"/>
  <c r="F17"/>
  <c r="F37" s="1"/>
  <c r="O11"/>
  <c r="I11"/>
  <c r="I38" s="1"/>
  <c r="M11"/>
  <c r="G11"/>
  <c r="G38" s="1"/>
  <c r="P26"/>
  <c r="J26" s="1"/>
  <c r="J36" s="1"/>
  <c r="N26"/>
  <c r="H26" s="1"/>
  <c r="H36" s="1"/>
  <c r="L26"/>
  <c r="F26" s="1"/>
  <c r="F36" s="1"/>
  <c r="Q26"/>
  <c r="K26" s="1"/>
  <c r="K36" s="1"/>
  <c r="O26"/>
  <c r="I26"/>
  <c r="I36" s="1"/>
  <c r="M26"/>
  <c r="G26"/>
  <c r="G36" s="1"/>
  <c r="P33" l="1"/>
  <c r="J33" s="1"/>
  <c r="J35" s="1"/>
  <c r="N33"/>
  <c r="H33" s="1"/>
  <c r="H35" s="1"/>
  <c r="L33"/>
  <c r="F33" s="1"/>
  <c r="F35" s="1"/>
  <c r="Q33"/>
  <c r="K33" s="1"/>
  <c r="K35" s="1"/>
  <c r="O33"/>
  <c r="I33" s="1"/>
  <c r="I35" s="1"/>
  <c r="M33"/>
  <c r="G33" s="1"/>
  <c r="G35" s="1"/>
  <c r="G39"/>
  <c r="I39"/>
  <c r="K39"/>
  <c r="F39"/>
  <c r="H39"/>
  <c r="J39"/>
  <c r="J40" l="1"/>
  <c r="K40"/>
  <c r="I40"/>
  <c r="G40"/>
  <c r="H40"/>
  <c r="F40"/>
</calcChain>
</file>

<file path=xl/sharedStrings.xml><?xml version="1.0" encoding="utf-8"?>
<sst xmlns="http://schemas.openxmlformats.org/spreadsheetml/2006/main" count="67" uniqueCount="55">
  <si>
    <t>Kritérium hodnotenia</t>
  </si>
  <si>
    <t>č.</t>
  </si>
  <si>
    <t>Popis</t>
  </si>
  <si>
    <t>váha</t>
  </si>
  <si>
    <t>2. rok</t>
  </si>
  <si>
    <t>4. rok</t>
  </si>
  <si>
    <t>Hodnotené obdobie</t>
  </si>
  <si>
    <t>Programový automat</t>
  </si>
  <si>
    <r>
      <rPr>
        <b/>
        <sz val="11"/>
        <rFont val="Arial"/>
        <family val="2"/>
        <charset val="238"/>
      </rPr>
      <t>JA majiteľ TIK</t>
    </r>
    <r>
      <rPr>
        <sz val="11"/>
        <rFont val="Arial"/>
        <family val="2"/>
        <charset val="238"/>
      </rPr>
      <t xml:space="preserve">
</t>
    </r>
    <r>
      <rPr>
        <i/>
        <sz val="11"/>
        <rFont val="Arial"/>
        <family val="2"/>
        <charset val="238"/>
      </rPr>
      <t>(moie prejavy, správanie a očakávania)</t>
    </r>
  </si>
  <si>
    <r>
      <t xml:space="preserve">Štát a cieľové miesto
</t>
    </r>
    <r>
      <rPr>
        <i/>
        <sz val="11"/>
        <rFont val="Arial"/>
        <family val="2"/>
        <charset val="238"/>
      </rPr>
      <t>(trh, ľudia, politika)</t>
    </r>
  </si>
  <si>
    <r>
      <t xml:space="preserve">Príležitosti
</t>
    </r>
    <r>
      <rPr>
        <i/>
        <sz val="11"/>
        <rFont val="Arial"/>
        <family val="2"/>
        <charset val="238"/>
      </rPr>
      <t>(čo mi pomôže, kto ma podporí)</t>
    </r>
  </si>
  <si>
    <r>
      <t xml:space="preserve">vytrvalosť </t>
    </r>
    <r>
      <rPr>
        <i/>
        <sz val="10"/>
        <color indexed="60"/>
        <rFont val="Tahoma"/>
        <family val="2"/>
        <charset val="238"/>
      </rPr>
      <t>(potlačenie osobnej slobody v prospech služieb)</t>
    </r>
  </si>
  <si>
    <r>
      <t xml:space="preserve">Rodina </t>
    </r>
    <r>
      <rPr>
        <i/>
        <sz val="10"/>
        <color indexed="60"/>
        <rFont val="Tahoma"/>
        <family val="2"/>
        <charset val="238"/>
      </rPr>
      <t>(jej pomoc a podpora)</t>
    </r>
  </si>
  <si>
    <r>
      <t xml:space="preserve">Financie </t>
    </r>
    <r>
      <rPr>
        <i/>
        <sz val="10"/>
        <color indexed="60"/>
        <rFont val="Tahoma"/>
        <family val="2"/>
        <charset val="238"/>
      </rPr>
      <t>(štartovací kapitál a iná pomoc  podpora)</t>
    </r>
  </si>
  <si>
    <r>
      <t xml:space="preserve">Sociálne cítenie </t>
    </r>
    <r>
      <rPr>
        <i/>
        <sz val="10"/>
        <color indexed="60"/>
        <rFont val="Tahoma"/>
        <family val="2"/>
        <charset val="238"/>
      </rPr>
      <t>(charita a pomoc v núdzi)</t>
    </r>
  </si>
  <si>
    <r>
      <t xml:space="preserve">Nedôvera </t>
    </r>
    <r>
      <rPr>
        <i/>
        <sz val="10"/>
        <color indexed="60"/>
        <rFont val="Tahoma"/>
        <family val="2"/>
        <charset val="238"/>
      </rPr>
      <t>(nevyužitie spolupráce a práce iných, len JA)</t>
    </r>
  </si>
  <si>
    <r>
      <t xml:space="preserve">zdravie </t>
    </r>
    <r>
      <rPr>
        <i/>
        <sz val="10"/>
        <color indexed="60"/>
        <rFont val="Tahoma"/>
        <family val="2"/>
        <charset val="238"/>
      </rPr>
      <t>(fyzický a duševný stav)</t>
    </r>
  </si>
  <si>
    <r>
      <t xml:space="preserve">Image </t>
    </r>
    <r>
      <rPr>
        <i/>
        <sz val="10"/>
        <color indexed="60"/>
        <rFont val="Tahoma"/>
        <family val="2"/>
        <charset val="238"/>
      </rPr>
      <t>(prvý dojem a následné prejavy správania)</t>
    </r>
  </si>
  <si>
    <r>
      <t xml:space="preserve">Komunikatívnosť </t>
    </r>
    <r>
      <rPr>
        <i/>
        <sz val="10"/>
        <color indexed="60"/>
        <rFont val="Tahoma"/>
        <family val="2"/>
        <charset val="238"/>
      </rPr>
      <t>(schopnosť jednať a presadiť sa, )</t>
    </r>
  </si>
  <si>
    <r>
      <t xml:space="preserve">Risk a odvaha </t>
    </r>
    <r>
      <rPr>
        <i/>
        <sz val="10"/>
        <color indexed="60"/>
        <rFont val="Tahoma"/>
        <family val="2"/>
        <charset val="238"/>
      </rPr>
      <t>(schopnosť pustiť sa do neistých obchodov)</t>
    </r>
  </si>
  <si>
    <r>
      <t xml:space="preserve">Odbornosť </t>
    </r>
    <r>
      <rPr>
        <i/>
        <sz val="10"/>
        <color indexed="60"/>
        <rFont val="Tahoma"/>
        <family val="2"/>
        <charset val="238"/>
      </rPr>
      <t>(praktické a teoretické znalosti a predpoklady)</t>
    </r>
  </si>
  <si>
    <r>
      <t xml:space="preserve">Pripravenosť pre služby </t>
    </r>
    <r>
      <rPr>
        <i/>
        <sz val="10"/>
        <color indexed="60"/>
        <rFont val="Tahoma"/>
        <family val="2"/>
        <charset val="238"/>
      </rPr>
      <t>(všetko pre zákazníka)</t>
    </r>
  </si>
  <si>
    <t>Zhodnotenie slabých stránok:</t>
  </si>
  <si>
    <t>Zhodnotenie silných stránok:</t>
  </si>
  <si>
    <r>
      <t xml:space="preserve">Silné stránky
</t>
    </r>
    <r>
      <rPr>
        <i/>
        <sz val="10"/>
        <rFont val="Arial"/>
        <family val="2"/>
        <charset val="238"/>
      </rPr>
      <t>(prečo áno, čo získam?)</t>
    </r>
  </si>
  <si>
    <r>
      <t xml:space="preserve">Obec </t>
    </r>
    <r>
      <rPr>
        <i/>
        <sz val="10"/>
        <color indexed="60"/>
        <rFont val="Tahoma"/>
        <family val="2"/>
        <charset val="238"/>
      </rPr>
      <t>(ľudia, samospráva,starosta)</t>
    </r>
  </si>
  <si>
    <t>6. rok</t>
  </si>
  <si>
    <t>8. rok</t>
  </si>
  <si>
    <t>10. rok</t>
  </si>
  <si>
    <r>
      <t xml:space="preserve">Ponuka-p </t>
    </r>
    <r>
      <rPr>
        <i/>
        <sz val="10"/>
        <color indexed="60"/>
        <rFont val="Tahoma"/>
        <family val="2"/>
        <charset val="238"/>
      </rPr>
      <t>(príroda, pamiatky, zaujímavosti)</t>
    </r>
  </si>
  <si>
    <r>
      <t xml:space="preserve">Ponuka-s </t>
    </r>
    <r>
      <rPr>
        <i/>
        <sz val="10"/>
        <color indexed="60"/>
        <rFont val="Tahoma"/>
        <family val="2"/>
        <charset val="238"/>
      </rPr>
      <t>(ubytovanie, stravovanie, služby)</t>
    </r>
  </si>
  <si>
    <r>
      <t xml:space="preserve">Právo </t>
    </r>
    <r>
      <rPr>
        <i/>
        <sz val="10"/>
        <color indexed="60"/>
        <rFont val="Tahoma"/>
        <family val="2"/>
        <charset val="238"/>
      </rPr>
      <t>(vymožiteľnosť, legislatíva, polícia)</t>
    </r>
  </si>
  <si>
    <r>
      <t xml:space="preserve">Partnerstvo 1 </t>
    </r>
    <r>
      <rPr>
        <i/>
        <sz val="10"/>
        <color indexed="60"/>
        <rFont val="Tahoma"/>
        <family val="2"/>
        <charset val="238"/>
      </rPr>
      <t>(zahraničné styky a kontakty)</t>
    </r>
  </si>
  <si>
    <r>
      <t xml:space="preserve">Partnerstvo 2 </t>
    </r>
    <r>
      <rPr>
        <i/>
        <sz val="10"/>
        <color indexed="60"/>
        <rFont val="Tahoma"/>
        <family val="2"/>
        <charset val="238"/>
      </rPr>
      <t>(domáce styky a kontakty)</t>
    </r>
  </si>
  <si>
    <r>
      <rPr>
        <b/>
        <i/>
        <sz val="10"/>
        <color indexed="60"/>
        <rFont val="Tahoma"/>
        <family val="2"/>
        <charset val="238"/>
      </rPr>
      <t xml:space="preserve">Produkt 1 </t>
    </r>
    <r>
      <rPr>
        <i/>
        <sz val="10"/>
        <color indexed="60"/>
        <rFont val="Tahoma"/>
        <family val="2"/>
        <charset val="238"/>
      </rPr>
      <t>(jedinečnosť, tvorba, inovácie)</t>
    </r>
  </si>
  <si>
    <r>
      <t xml:space="preserve">Progres </t>
    </r>
    <r>
      <rPr>
        <i/>
        <sz val="10"/>
        <color indexed="60"/>
        <rFont val="Tahoma"/>
        <family val="2"/>
        <charset val="238"/>
      </rPr>
      <t>(podpora osobného a odborného rastu)</t>
    </r>
  </si>
  <si>
    <r>
      <t xml:space="preserve">Politika </t>
    </r>
    <r>
      <rPr>
        <i/>
        <sz val="10"/>
        <color indexed="60"/>
        <rFont val="Tahoma"/>
        <family val="2"/>
        <charset val="238"/>
      </rPr>
      <t>(štát, vzťahy, podpora CR a podnikania)</t>
    </r>
  </si>
  <si>
    <t>štart</t>
  </si>
  <si>
    <r>
      <t xml:space="preserve">Finančníctvo </t>
    </r>
    <r>
      <rPr>
        <i/>
        <sz val="10"/>
        <color indexed="60"/>
        <rFont val="Tahoma"/>
        <family val="2"/>
        <charset val="238"/>
      </rPr>
      <t>(banky, fondy, pôžičky, dotácie)</t>
    </r>
  </si>
  <si>
    <r>
      <t>Ľudia</t>
    </r>
    <r>
      <rPr>
        <i/>
        <sz val="10"/>
        <color indexed="60"/>
        <rFont val="Tahoma"/>
        <family val="2"/>
        <charset val="238"/>
      </rPr>
      <t xml:space="preserve"> (vzťahy, vízie, spolupráca - mimo CR)</t>
    </r>
  </si>
  <si>
    <r>
      <t xml:space="preserve">Produkt 2 </t>
    </r>
    <r>
      <rPr>
        <i/>
        <sz val="10"/>
        <color indexed="60"/>
        <rFont val="Tahoma"/>
        <family val="2"/>
        <charset val="238"/>
      </rPr>
      <t>(klienti, predaj, odber, distribúcia)</t>
    </r>
  </si>
  <si>
    <r>
      <t xml:space="preserve">Konkurencia </t>
    </r>
    <r>
      <rPr>
        <i/>
        <sz val="10"/>
        <color indexed="60"/>
        <rFont val="Tahoma"/>
        <family val="2"/>
        <charset val="238"/>
      </rPr>
      <t>(TIK, CK, ľudia)</t>
    </r>
  </si>
  <si>
    <r>
      <t xml:space="preserve">Šedá ekonomika </t>
    </r>
    <r>
      <rPr>
        <i/>
        <sz val="10"/>
        <color indexed="60"/>
        <rFont val="Tahoma"/>
        <family val="2"/>
        <charset val="238"/>
      </rPr>
      <t>(nekaslé podnikanie, tieňová ekonomika)</t>
    </r>
  </si>
  <si>
    <t>Zhodnotenie príležitostí:</t>
  </si>
  <si>
    <t>Zhodnotenie ohrození:</t>
  </si>
  <si>
    <r>
      <t xml:space="preserve">Zhodnotenie analýzy SWOT </t>
    </r>
    <r>
      <rPr>
        <i/>
        <sz val="11"/>
        <rFont val="Arial"/>
        <family val="2"/>
        <charset val="238"/>
      </rPr>
      <t>(v %)</t>
    </r>
  </si>
  <si>
    <t>ZHODNOTENIE</t>
  </si>
  <si>
    <t>ohrozenia:</t>
  </si>
  <si>
    <t>slabé stránky:</t>
  </si>
  <si>
    <t>príležitosti:</t>
  </si>
  <si>
    <t>silné stránky:</t>
  </si>
  <si>
    <r>
      <t xml:space="preserve">analýza SWOT </t>
    </r>
    <r>
      <rPr>
        <i/>
        <sz val="11"/>
        <rFont val="Arial"/>
        <family val="2"/>
        <charset val="238"/>
      </rPr>
      <t>(absolútne):</t>
    </r>
  </si>
  <si>
    <r>
      <t xml:space="preserve">Ohrozenia
</t>
    </r>
    <r>
      <rPr>
        <i/>
        <sz val="11"/>
        <rFont val="Arial"/>
        <family val="2"/>
        <charset val="238"/>
      </rPr>
      <t>(prekážky, kto ma ohrozí)</t>
    </r>
  </si>
  <si>
    <t>Reflexná analýza SWOT vybranej TIK</t>
  </si>
  <si>
    <r>
      <t xml:space="preserve">Slabé stránky
</t>
    </r>
    <r>
      <rPr>
        <i/>
        <sz val="10"/>
        <rFont val="Arial"/>
        <family val="2"/>
        <charset val="238"/>
      </rPr>
      <t>(čo mi chýba?)</t>
    </r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</si>
</sst>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color indexed="60"/>
      <name val="Tahoma"/>
      <family val="2"/>
      <charset val="238"/>
    </font>
    <font>
      <i/>
      <sz val="10"/>
      <color indexed="60"/>
      <name val="Tahoma"/>
      <family val="2"/>
      <charset val="238"/>
    </font>
    <font>
      <i/>
      <sz val="10"/>
      <name val="Arial"/>
      <family val="2"/>
      <charset val="238"/>
    </font>
    <font>
      <b/>
      <sz val="22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9F96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3" borderId="0" xfId="0" applyFont="1" applyFill="1" applyAlignment="1" applyProtection="1">
      <alignment horizontal="center" vertical="center"/>
      <protection hidden="1"/>
    </xf>
    <xf numFmtId="0" fontId="1" fillId="3" borderId="0" xfId="0" applyFont="1" applyFill="1" applyAlignment="1" applyProtection="1">
      <alignment horizontal="center" vertical="center" wrapText="1"/>
      <protection hidden="1"/>
    </xf>
    <xf numFmtId="0" fontId="4" fillId="6" borderId="1" xfId="0" applyFont="1" applyFill="1" applyBorder="1" applyAlignment="1" applyProtection="1">
      <alignment horizontal="center" vertical="center"/>
      <protection hidden="1"/>
    </xf>
    <xf numFmtId="0" fontId="4" fillId="8" borderId="2" xfId="0" applyFont="1" applyFill="1" applyBorder="1" applyAlignment="1" applyProtection="1">
      <alignment horizontal="center" vertical="center"/>
      <protection hidden="1"/>
    </xf>
    <xf numFmtId="0" fontId="4" fillId="9" borderId="2" xfId="0" applyFont="1" applyFill="1" applyBorder="1" applyAlignment="1" applyProtection="1">
      <alignment horizontal="center" vertical="center"/>
      <protection hidden="1"/>
    </xf>
    <xf numFmtId="0" fontId="2" fillId="6" borderId="1" xfId="0" applyFont="1" applyFill="1" applyBorder="1" applyAlignment="1" applyProtection="1">
      <alignment horizontal="center" vertical="center"/>
      <protection hidden="1"/>
    </xf>
    <xf numFmtId="0" fontId="6" fillId="7" borderId="1" xfId="0" applyFont="1" applyFill="1" applyBorder="1" applyAlignment="1" applyProtection="1">
      <alignment horizontal="left" vertical="center" wrapText="1"/>
      <protection hidden="1"/>
    </xf>
    <xf numFmtId="1" fontId="1" fillId="9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10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11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10" borderId="1" xfId="0" applyNumberFormat="1" applyFont="1" applyFill="1" applyBorder="1" applyAlignment="1" applyProtection="1">
      <alignment horizontal="center" vertical="center"/>
      <protection hidden="1"/>
    </xf>
    <xf numFmtId="1" fontId="1" fillId="11" borderId="1" xfId="0" applyNumberFormat="1" applyFont="1" applyFill="1" applyBorder="1" applyAlignment="1" applyProtection="1">
      <alignment horizontal="center" vertical="center"/>
      <protection hidden="1"/>
    </xf>
    <xf numFmtId="0" fontId="6" fillId="7" borderId="2" xfId="0" applyFont="1" applyFill="1" applyBorder="1" applyAlignment="1" applyProtection="1">
      <alignment horizontal="left" vertical="center" wrapText="1"/>
      <protection hidden="1"/>
    </xf>
    <xf numFmtId="1" fontId="1" fillId="9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10" borderId="3" xfId="0" applyNumberFormat="1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Border="1" applyAlignment="1" applyProtection="1">
      <alignment horizontal="center" vertical="center"/>
      <protection hidden="1"/>
    </xf>
    <xf numFmtId="0" fontId="2" fillId="6" borderId="0" xfId="0" applyFont="1" applyFill="1" applyBorder="1" applyAlignment="1" applyProtection="1">
      <alignment horizontal="center" vertical="center" textRotation="90" wrapText="1"/>
      <protection hidden="1"/>
    </xf>
    <xf numFmtId="1" fontId="1" fillId="11" borderId="0" xfId="0" applyNumberFormat="1" applyFont="1" applyFill="1" applyBorder="1" applyAlignment="1" applyProtection="1">
      <alignment horizontal="center" vertical="center"/>
      <protection hidden="1"/>
    </xf>
    <xf numFmtId="0" fontId="1" fillId="12" borderId="0" xfId="0" applyFont="1" applyFill="1" applyBorder="1" applyAlignment="1" applyProtection="1">
      <alignment horizontal="center" vertical="center"/>
      <protection hidden="1"/>
    </xf>
    <xf numFmtId="0" fontId="4" fillId="12" borderId="0" xfId="0" applyFont="1" applyFill="1" applyBorder="1" applyAlignment="1" applyProtection="1">
      <alignment vertical="center" wrapText="1"/>
      <protection hidden="1"/>
    </xf>
    <xf numFmtId="1" fontId="2" fillId="10" borderId="1" xfId="0" applyNumberFormat="1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center" vertical="center" wrapText="1"/>
      <protection hidden="1"/>
    </xf>
    <xf numFmtId="1" fontId="1" fillId="5" borderId="1" xfId="0" applyNumberFormat="1" applyFont="1" applyFill="1" applyBorder="1" applyAlignment="1" applyProtection="1">
      <alignment horizontal="center" vertical="center"/>
      <protection locked="0" hidden="1"/>
    </xf>
    <xf numFmtId="1" fontId="1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" fillId="5" borderId="2" xfId="0" applyNumberFormat="1" applyFont="1" applyFill="1" applyBorder="1" applyAlignment="1" applyProtection="1">
      <alignment horizontal="center" vertical="center"/>
      <protection locked="0" hidden="1"/>
    </xf>
    <xf numFmtId="1" fontId="1" fillId="4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10" borderId="4" xfId="0" applyFont="1" applyFill="1" applyBorder="1" applyAlignment="1" applyProtection="1">
      <alignment horizontal="right" vertical="center" wrapText="1"/>
      <protection hidden="1"/>
    </xf>
    <xf numFmtId="0" fontId="4" fillId="10" borderId="6" xfId="0" applyFont="1" applyFill="1" applyBorder="1" applyAlignment="1" applyProtection="1">
      <alignment horizontal="right" vertical="center" wrapText="1"/>
      <protection hidden="1"/>
    </xf>
    <xf numFmtId="0" fontId="4" fillId="10" borderId="1" xfId="0" applyFont="1" applyFill="1" applyBorder="1" applyAlignment="1" applyProtection="1">
      <alignment horizontal="left" vertical="center" wrapText="1"/>
      <protection hidden="1"/>
    </xf>
    <xf numFmtId="0" fontId="2" fillId="6" borderId="1" xfId="0" applyFont="1" applyFill="1" applyBorder="1" applyAlignment="1" applyProtection="1">
      <alignment horizontal="center" vertical="center" textRotation="90" wrapText="1"/>
      <protection hidden="1"/>
    </xf>
    <xf numFmtId="0" fontId="4" fillId="10" borderId="3" xfId="0" applyFont="1" applyFill="1" applyBorder="1" applyAlignment="1" applyProtection="1">
      <alignment horizontal="right" vertical="center" wrapText="1"/>
      <protection hidden="1"/>
    </xf>
    <xf numFmtId="0" fontId="4" fillId="10" borderId="4" xfId="0" applyFont="1" applyFill="1" applyBorder="1" applyAlignment="1" applyProtection="1">
      <alignment horizontal="center" vertical="center" wrapText="1"/>
      <protection hidden="1"/>
    </xf>
    <xf numFmtId="0" fontId="4" fillId="10" borderId="6" xfId="0" applyFont="1" applyFill="1" applyBorder="1" applyAlignment="1" applyProtection="1">
      <alignment horizontal="center" vertical="center" wrapText="1"/>
      <protection hidden="1"/>
    </xf>
    <xf numFmtId="0" fontId="4" fillId="10" borderId="1" xfId="0" applyFont="1" applyFill="1" applyBorder="1" applyAlignment="1" applyProtection="1">
      <alignment horizontal="right" vertical="center" wrapText="1"/>
      <protection hidden="1"/>
    </xf>
    <xf numFmtId="0" fontId="4" fillId="13" borderId="4" xfId="0" applyFont="1" applyFill="1" applyBorder="1" applyAlignment="1" applyProtection="1">
      <alignment horizontal="center" vertical="center" wrapText="1"/>
      <protection hidden="1"/>
    </xf>
    <xf numFmtId="0" fontId="4" fillId="13" borderId="5" xfId="0" applyFont="1" applyFill="1" applyBorder="1" applyAlignment="1" applyProtection="1">
      <alignment horizontal="center" vertical="center" wrapText="1"/>
      <protection hidden="1"/>
    </xf>
    <xf numFmtId="0" fontId="4" fillId="13" borderId="6" xfId="0" applyFont="1" applyFill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center" vertical="center" textRotation="90" wrapText="1"/>
      <protection hidden="1"/>
    </xf>
    <xf numFmtId="0" fontId="4" fillId="13" borderId="1" xfId="0" applyFont="1" applyFill="1" applyBorder="1" applyAlignment="1" applyProtection="1">
      <alignment horizontal="center" vertical="center"/>
      <protection hidden="1"/>
    </xf>
    <xf numFmtId="0" fontId="4" fillId="14" borderId="1" xfId="0" applyFont="1" applyFill="1" applyBorder="1" applyAlignment="1" applyProtection="1">
      <alignment horizontal="center" vertical="center"/>
      <protection hidden="1"/>
    </xf>
    <xf numFmtId="0" fontId="9" fillId="3" borderId="0" xfId="0" applyFont="1" applyFill="1" applyAlignment="1" applyProtection="1">
      <alignment horizontal="left" vertical="center" wrapText="1"/>
      <protection hidden="1"/>
    </xf>
    <xf numFmtId="0" fontId="3" fillId="3" borderId="0" xfId="0" applyFont="1" applyFill="1" applyAlignment="1" applyProtection="1">
      <alignment horizontal="left" vertical="center" wrapText="1"/>
      <protection hidden="1"/>
    </xf>
    <xf numFmtId="0" fontId="4" fillId="8" borderId="1" xfId="0" applyFont="1" applyFill="1" applyBorder="1" applyAlignment="1" applyProtection="1">
      <alignment horizontal="center" vertical="center" wrapText="1"/>
      <protection hidden="1"/>
    </xf>
    <xf numFmtId="0" fontId="4" fillId="9" borderId="4" xfId="0" applyFont="1" applyFill="1" applyBorder="1" applyAlignment="1" applyProtection="1">
      <alignment horizontal="center" vertical="center" wrapText="1"/>
      <protection hidden="1"/>
    </xf>
    <xf numFmtId="0" fontId="4" fillId="9" borderId="5" xfId="0" applyFont="1" applyFill="1" applyBorder="1" applyAlignment="1" applyProtection="1">
      <alignment horizontal="center" vertical="center" wrapText="1"/>
      <protection hidden="1"/>
    </xf>
    <xf numFmtId="0" fontId="4" fillId="9" borderId="6" xfId="0" applyFont="1" applyFill="1" applyBorder="1" applyAlignment="1" applyProtection="1">
      <alignment horizontal="center" vertical="center" wrapText="1"/>
      <protection hidden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C0C0C0"/>
      <color rgb="FF00CC00"/>
      <color rgb="FF0000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plotArea>
      <c:layout>
        <c:manualLayout>
          <c:layoutTarget val="inner"/>
          <c:xMode val="edge"/>
          <c:yMode val="edge"/>
          <c:x val="4.8993983926542091E-2"/>
          <c:y val="6.0821604098354562E-2"/>
          <c:w val="0.80690592336942768"/>
          <c:h val="0.83537909036158098"/>
        </c:manualLayout>
      </c:layout>
      <c:lineChart>
        <c:grouping val="standard"/>
        <c:ser>
          <c:idx val="3"/>
          <c:order val="0"/>
          <c:tx>
            <c:strRef>
              <c:f>SWOT!$D$38:$E$38</c:f>
              <c:strCache>
                <c:ptCount val="1"/>
                <c:pt idx="0">
                  <c:v>silné stránky:</c:v>
                </c:pt>
              </c:strCache>
            </c:strRef>
          </c:tx>
          <c:spPr>
            <a:ln w="28575">
              <a:solidFill>
                <a:srgbClr val="FF9900"/>
              </a:solidFill>
              <a:prstDash val="lgDash"/>
            </a:ln>
          </c:spPr>
          <c:marker>
            <c:symbol val="x"/>
            <c:size val="2"/>
            <c:spPr>
              <a:ln w="25400">
                <a:prstDash val="dashDot"/>
              </a:ln>
            </c:spPr>
          </c:marker>
          <c:cat>
            <c:multiLvlStrRef>
              <c:f>SWOT!$F$34:$K$34</c:f>
            </c:multiLvlStrRef>
          </c:cat>
          <c:val>
            <c:numRef>
              <c:f>SWOT!$F$38:$K$38</c:f>
            </c:numRef>
          </c:val>
        </c:ser>
        <c:ser>
          <c:idx val="1"/>
          <c:order val="1"/>
          <c:tx>
            <c:strRef>
              <c:f>SWOT!$D$36:$E$36</c:f>
              <c:strCache>
                <c:ptCount val="1"/>
                <c:pt idx="0">
                  <c:v>príležitosti:</c:v>
                </c:pt>
              </c:strCache>
            </c:strRef>
          </c:tx>
          <c:spPr>
            <a:ln>
              <a:solidFill>
                <a:srgbClr val="FFC000"/>
              </a:solidFill>
              <a:prstDash val="lgDashDotDot"/>
            </a:ln>
          </c:spPr>
          <c:marker>
            <c:symbol val="square"/>
            <c:size val="2"/>
            <c:spPr>
              <a:solidFill>
                <a:srgbClr val="FFC000"/>
              </a:solidFill>
              <a:ln>
                <a:solidFill>
                  <a:srgbClr val="92D050"/>
                </a:solidFill>
              </a:ln>
            </c:spPr>
          </c:marker>
          <c:cat>
            <c:multiLvlStrRef>
              <c:f>SWOT!$F$34:$K$34</c:f>
            </c:multiLvlStrRef>
          </c:cat>
          <c:val>
            <c:numRef>
              <c:f>SWOT!$F$36:$K$36</c:f>
            </c:numRef>
          </c:val>
        </c:ser>
        <c:ser>
          <c:idx val="2"/>
          <c:order val="2"/>
          <c:tx>
            <c:strRef>
              <c:f>SWOT!$D$37:$E$37</c:f>
              <c:strCache>
                <c:ptCount val="1"/>
                <c:pt idx="0">
                  <c:v>slabé stránky:</c:v>
                </c:pt>
              </c:strCache>
            </c:strRef>
          </c:tx>
          <c:spPr>
            <a:ln>
              <a:prstDash val="sysDash"/>
            </a:ln>
          </c:spPr>
          <c:marker>
            <c:symbol val="triangle"/>
            <c:size val="2"/>
            <c:spPr>
              <a:solidFill>
                <a:schemeClr val="tx1"/>
              </a:solidFill>
              <a:ln w="12700"/>
            </c:spPr>
          </c:marker>
          <c:cat>
            <c:multiLvlStrRef>
              <c:f>SWOT!$F$34:$K$34</c:f>
            </c:multiLvlStrRef>
          </c:cat>
          <c:val>
            <c:numRef>
              <c:f>SWOT!$F$37:$K$37</c:f>
            </c:numRef>
          </c:val>
        </c:ser>
        <c:ser>
          <c:idx val="0"/>
          <c:order val="3"/>
          <c:tx>
            <c:strRef>
              <c:f>SWOT!$D$35:$E$35</c:f>
              <c:strCache>
                <c:ptCount val="1"/>
                <c:pt idx="0">
                  <c:v>ohrozenia:</c:v>
                </c:pt>
              </c:strCache>
            </c:strRef>
          </c:tx>
          <c:spPr>
            <a:ln>
              <a:solidFill>
                <a:srgbClr val="0070C0"/>
              </a:solidFill>
              <a:prstDash val="sysDot"/>
            </a:ln>
          </c:spPr>
          <c:marker>
            <c:symbol val="diamond"/>
            <c:size val="2"/>
            <c:spPr>
              <a:ln w="25400"/>
            </c:spPr>
          </c:marker>
          <c:cat>
            <c:multiLvlStrRef>
              <c:f>SWOT!$F$34:$K$34</c:f>
            </c:multiLvlStrRef>
          </c:cat>
          <c:val>
            <c:numRef>
              <c:f>SWOT!$F$35:$K$35</c:f>
            </c:numRef>
          </c:val>
        </c:ser>
        <c:ser>
          <c:idx val="4"/>
          <c:order val="4"/>
          <c:tx>
            <c:strRef>
              <c:f>SWOT!$D$39:$E$39</c:f>
              <c:strCache>
                <c:ptCount val="1"/>
                <c:pt idx="0">
                  <c:v>analýza SWOT (absolútne):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star"/>
            <c:size val="2"/>
          </c:marker>
          <c:cat>
            <c:multiLvlStrRef>
              <c:f>SWOT!$F$34:$K$34</c:f>
            </c:multiLvlStrRef>
          </c:cat>
          <c:val>
            <c:numRef>
              <c:f>SWOT!$F$39:$K$39</c:f>
              <c:numCache>
                <c:formatCode>0</c:formatCode>
                <c:ptCount val="6"/>
                <c:pt idx="0">
                  <c:v>3355</c:v>
                </c:pt>
                <c:pt idx="1">
                  <c:v>2940</c:v>
                </c:pt>
                <c:pt idx="2">
                  <c:v>1090</c:v>
                </c:pt>
                <c:pt idx="3">
                  <c:v>785</c:v>
                </c:pt>
                <c:pt idx="4">
                  <c:v>1815</c:v>
                </c:pt>
                <c:pt idx="5">
                  <c:v>3595</c:v>
                </c:pt>
              </c:numCache>
            </c:numRef>
          </c:val>
        </c:ser>
        <c:ser>
          <c:idx val="5"/>
          <c:order val="5"/>
          <c:tx>
            <c:v>Silné stránky</c:v>
          </c:tx>
          <c:spPr>
            <a:ln>
              <a:solidFill>
                <a:srgbClr val="C0C0C0"/>
              </a:solidFill>
              <a:prstDash val="lgDash"/>
            </a:ln>
          </c:spPr>
          <c:marker>
            <c:symbol val="none"/>
          </c:marker>
          <c:val>
            <c:numRef>
              <c:f>SWOT!$F$11:$K$11</c:f>
              <c:numCache>
                <c:formatCode>0</c:formatCode>
                <c:ptCount val="6"/>
                <c:pt idx="0">
                  <c:v>2610</c:v>
                </c:pt>
                <c:pt idx="1">
                  <c:v>2950</c:v>
                </c:pt>
                <c:pt idx="2">
                  <c:v>3390</c:v>
                </c:pt>
                <c:pt idx="3">
                  <c:v>3625</c:v>
                </c:pt>
                <c:pt idx="4">
                  <c:v>3905</c:v>
                </c:pt>
                <c:pt idx="5">
                  <c:v>3970</c:v>
                </c:pt>
              </c:numCache>
            </c:numRef>
          </c:val>
        </c:ser>
        <c:ser>
          <c:idx val="6"/>
          <c:order val="6"/>
          <c:tx>
            <c:v>Slabé stránky</c:v>
          </c:tx>
          <c:spPr>
            <a:ln>
              <a:solidFill>
                <a:srgbClr val="C0C0C0"/>
              </a:solidFill>
            </a:ln>
          </c:spPr>
          <c:marker>
            <c:symbol val="none"/>
          </c:marker>
          <c:val>
            <c:numRef>
              <c:f>SWOT!$F$17:$K$17</c:f>
              <c:numCache>
                <c:formatCode>0</c:formatCode>
                <c:ptCount val="6"/>
                <c:pt idx="0">
                  <c:v>2280</c:v>
                </c:pt>
                <c:pt idx="1">
                  <c:v>2550</c:v>
                </c:pt>
                <c:pt idx="2">
                  <c:v>2420</c:v>
                </c:pt>
                <c:pt idx="3">
                  <c:v>2715</c:v>
                </c:pt>
                <c:pt idx="4">
                  <c:v>2800</c:v>
                </c:pt>
                <c:pt idx="5">
                  <c:v>2675</c:v>
                </c:pt>
              </c:numCache>
            </c:numRef>
          </c:val>
        </c:ser>
        <c:ser>
          <c:idx val="7"/>
          <c:order val="7"/>
          <c:tx>
            <c:v>Príležitosti</c:v>
          </c:tx>
          <c:spPr>
            <a:ln>
              <a:solidFill>
                <a:srgbClr val="000099"/>
              </a:solidFill>
              <a:prstDash val="sysDash"/>
            </a:ln>
          </c:spPr>
          <c:val>
            <c:numRef>
              <c:f>SWOT!$F$26:$K$26</c:f>
              <c:numCache>
                <c:formatCode>0</c:formatCode>
                <c:ptCount val="6"/>
                <c:pt idx="0">
                  <c:v>4525</c:v>
                </c:pt>
                <c:pt idx="1">
                  <c:v>4110</c:v>
                </c:pt>
                <c:pt idx="2">
                  <c:v>2870</c:v>
                </c:pt>
                <c:pt idx="3">
                  <c:v>2670</c:v>
                </c:pt>
                <c:pt idx="4">
                  <c:v>2490</c:v>
                </c:pt>
                <c:pt idx="5">
                  <c:v>3250</c:v>
                </c:pt>
              </c:numCache>
            </c:numRef>
          </c:val>
        </c:ser>
        <c:ser>
          <c:idx val="8"/>
          <c:order val="8"/>
          <c:tx>
            <c:v>Ohrozenia</c:v>
          </c:tx>
          <c:spPr>
            <a:ln>
              <a:solidFill>
                <a:srgbClr val="000099"/>
              </a:solidFill>
              <a:prstDash val="sysDot"/>
            </a:ln>
          </c:spPr>
          <c:marker>
            <c:symbol val="none"/>
          </c:marker>
          <c:val>
            <c:numRef>
              <c:f>SWOT!$F$33:$K$33</c:f>
              <c:numCache>
                <c:formatCode>0</c:formatCode>
                <c:ptCount val="6"/>
                <c:pt idx="0">
                  <c:v>1500</c:v>
                </c:pt>
                <c:pt idx="1">
                  <c:v>1570</c:v>
                </c:pt>
                <c:pt idx="2">
                  <c:v>2750</c:v>
                </c:pt>
                <c:pt idx="3">
                  <c:v>2795</c:v>
                </c:pt>
                <c:pt idx="4">
                  <c:v>1780</c:v>
                </c:pt>
                <c:pt idx="5">
                  <c:v>950</c:v>
                </c:pt>
              </c:numCache>
            </c:numRef>
          </c:val>
        </c:ser>
        <c:marker val="1"/>
        <c:axId val="74082944"/>
        <c:axId val="74445184"/>
      </c:lineChart>
      <c:catAx>
        <c:axId val="74082944"/>
        <c:scaling>
          <c:orientation val="minMax"/>
        </c:scaling>
        <c:axPos val="b"/>
        <c:numFmt formatCode="General" sourceLinked="1"/>
        <c:tickLblPos val="nextTo"/>
        <c:crossAx val="74445184"/>
        <c:crosses val="autoZero"/>
        <c:auto val="1"/>
        <c:lblAlgn val="ctr"/>
        <c:lblOffset val="100"/>
      </c:catAx>
      <c:valAx>
        <c:axId val="74445184"/>
        <c:scaling>
          <c:orientation val="minMax"/>
        </c:scaling>
        <c:axPos val="l"/>
        <c:majorGridlines/>
        <c:numFmt formatCode="0" sourceLinked="1"/>
        <c:tickLblPos val="nextTo"/>
        <c:crossAx val="74082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75597819749894"/>
          <c:y val="2.6960317111199097E-3"/>
          <c:w val="0.13824402180250137"/>
          <c:h val="0.5755941431134427"/>
        </c:manualLayout>
      </c:layout>
    </c:legend>
    <c:plotVisOnly val="1"/>
    <c:dispBlanksAs val="gap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65929</xdr:colOff>
      <xdr:row>40</xdr:row>
      <xdr:rowOff>174266</xdr:rowOff>
    </xdr:from>
    <xdr:to>
      <xdr:col>10</xdr:col>
      <xdr:colOff>563217</xdr:colOff>
      <xdr:row>61</xdr:row>
      <xdr:rowOff>137160</xdr:rowOff>
    </xdr:to>
    <xdr:graphicFrame macro="">
      <xdr:nvGraphicFramePr>
        <xdr:cNvPr id="104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tabSelected="1" zoomScale="50" zoomScaleNormal="50" workbookViewId="0">
      <selection activeCell="E8" sqref="E8"/>
    </sheetView>
  </sheetViews>
  <sheetFormatPr defaultColWidth="9.109375" defaultRowHeight="13.8"/>
  <cols>
    <col min="1" max="1" width="5.109375" style="22" customWidth="1"/>
    <col min="2" max="3" width="6.5546875" style="22" customWidth="1"/>
    <col min="4" max="4" width="53" style="23" customWidth="1"/>
    <col min="5" max="5" width="6.6640625" style="22" customWidth="1"/>
    <col min="6" max="11" width="8.6640625" style="22" customWidth="1"/>
    <col min="12" max="17" width="8.6640625" style="22" hidden="1" customWidth="1"/>
    <col min="18" max="16384" width="9.109375" style="22"/>
  </cols>
  <sheetData>
    <row r="1" spans="1:17" ht="29.4" customHeight="1">
      <c r="A1" s="42" t="s">
        <v>53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17" ht="13.5" customHeight="1">
      <c r="A2" s="1"/>
      <c r="B2" s="1"/>
      <c r="C2" s="1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7" customHeight="1">
      <c r="A3" s="40" t="s">
        <v>0</v>
      </c>
      <c r="B3" s="40"/>
      <c r="C3" s="40"/>
      <c r="D3" s="40"/>
      <c r="E3" s="41" t="s">
        <v>3</v>
      </c>
      <c r="F3" s="44" t="s">
        <v>6</v>
      </c>
      <c r="G3" s="44"/>
      <c r="H3" s="44"/>
      <c r="I3" s="44"/>
      <c r="J3" s="44"/>
      <c r="K3" s="44"/>
      <c r="L3" s="45" t="s">
        <v>7</v>
      </c>
      <c r="M3" s="46"/>
      <c r="N3" s="46"/>
      <c r="O3" s="46"/>
      <c r="P3" s="46"/>
      <c r="Q3" s="47"/>
    </row>
    <row r="4" spans="1:17" ht="28.2" customHeight="1">
      <c r="A4" s="3" t="s">
        <v>1</v>
      </c>
      <c r="B4" s="36" t="s">
        <v>2</v>
      </c>
      <c r="C4" s="37"/>
      <c r="D4" s="38"/>
      <c r="E4" s="41"/>
      <c r="F4" s="4" t="s">
        <v>37</v>
      </c>
      <c r="G4" s="4" t="s">
        <v>4</v>
      </c>
      <c r="H4" s="4" t="s">
        <v>5</v>
      </c>
      <c r="I4" s="4" t="s">
        <v>26</v>
      </c>
      <c r="J4" s="4" t="s">
        <v>27</v>
      </c>
      <c r="K4" s="4" t="s">
        <v>28</v>
      </c>
      <c r="L4" s="5" t="s">
        <v>37</v>
      </c>
      <c r="M4" s="5" t="s">
        <v>4</v>
      </c>
      <c r="N4" s="5" t="s">
        <v>5</v>
      </c>
      <c r="O4" s="5" t="s">
        <v>26</v>
      </c>
      <c r="P4" s="5" t="s">
        <v>27</v>
      </c>
      <c r="Q4" s="5" t="s">
        <v>28</v>
      </c>
    </row>
    <row r="5" spans="1:17" ht="19.95" customHeight="1">
      <c r="A5" s="6">
        <v>1</v>
      </c>
      <c r="B5" s="39" t="s">
        <v>8</v>
      </c>
      <c r="C5" s="31" t="s">
        <v>24</v>
      </c>
      <c r="D5" s="7" t="s">
        <v>11</v>
      </c>
      <c r="E5" s="24">
        <v>10</v>
      </c>
      <c r="F5" s="25">
        <v>55</v>
      </c>
      <c r="G5" s="25">
        <v>60</v>
      </c>
      <c r="H5" s="25">
        <v>70</v>
      </c>
      <c r="I5" s="25">
        <v>70</v>
      </c>
      <c r="J5" s="25">
        <v>85</v>
      </c>
      <c r="K5" s="25">
        <v>80</v>
      </c>
      <c r="L5" s="8">
        <f>$E5*F5</f>
        <v>550</v>
      </c>
      <c r="M5" s="8">
        <f t="shared" ref="M5:Q6" si="0">$E5*G5</f>
        <v>600</v>
      </c>
      <c r="N5" s="8">
        <f t="shared" si="0"/>
        <v>700</v>
      </c>
      <c r="O5" s="8">
        <f t="shared" si="0"/>
        <v>700</v>
      </c>
      <c r="P5" s="8">
        <f t="shared" si="0"/>
        <v>850</v>
      </c>
      <c r="Q5" s="8">
        <f t="shared" si="0"/>
        <v>800</v>
      </c>
    </row>
    <row r="6" spans="1:17" ht="19.95" customHeight="1">
      <c r="A6" s="6">
        <v>2</v>
      </c>
      <c r="B6" s="39"/>
      <c r="C6" s="31"/>
      <c r="D6" s="7" t="s">
        <v>16</v>
      </c>
      <c r="E6" s="24">
        <v>10</v>
      </c>
      <c r="F6" s="25">
        <v>90</v>
      </c>
      <c r="G6" s="25">
        <v>90</v>
      </c>
      <c r="H6" s="25">
        <v>90</v>
      </c>
      <c r="I6" s="25">
        <v>90</v>
      </c>
      <c r="J6" s="25">
        <v>90</v>
      </c>
      <c r="K6" s="25">
        <v>90</v>
      </c>
      <c r="L6" s="8">
        <f>$E6*F6</f>
        <v>900</v>
      </c>
      <c r="M6" s="8">
        <f t="shared" si="0"/>
        <v>900</v>
      </c>
      <c r="N6" s="8">
        <f t="shared" si="0"/>
        <v>900</v>
      </c>
      <c r="O6" s="8">
        <f t="shared" si="0"/>
        <v>900</v>
      </c>
      <c r="P6" s="8">
        <f t="shared" si="0"/>
        <v>900</v>
      </c>
      <c r="Q6" s="8">
        <f t="shared" si="0"/>
        <v>900</v>
      </c>
    </row>
    <row r="7" spans="1:17" ht="19.95" customHeight="1">
      <c r="A7" s="6">
        <v>3</v>
      </c>
      <c r="B7" s="39"/>
      <c r="C7" s="31"/>
      <c r="D7" s="7" t="s">
        <v>18</v>
      </c>
      <c r="E7" s="24">
        <v>10</v>
      </c>
      <c r="F7" s="25">
        <v>50</v>
      </c>
      <c r="G7" s="25">
        <v>60</v>
      </c>
      <c r="H7" s="25">
        <v>70</v>
      </c>
      <c r="I7" s="25">
        <v>80</v>
      </c>
      <c r="J7" s="25">
        <v>80</v>
      </c>
      <c r="K7" s="25">
        <v>80</v>
      </c>
      <c r="L7" s="8">
        <f t="shared" ref="L7:L32" si="1">$E7*F7</f>
        <v>500</v>
      </c>
      <c r="M7" s="8">
        <f t="shared" ref="M7:M32" si="2">$E7*G7</f>
        <v>600</v>
      </c>
      <c r="N7" s="8">
        <f t="shared" ref="N7:N32" si="3">$E7*H7</f>
        <v>700</v>
      </c>
      <c r="O7" s="8">
        <f t="shared" ref="O7:O32" si="4">$E7*I7</f>
        <v>800</v>
      </c>
      <c r="P7" s="8">
        <f t="shared" ref="P7:P32" si="5">$E7*J7</f>
        <v>800</v>
      </c>
      <c r="Q7" s="8">
        <f t="shared" ref="Q7:Q32" si="6">$E7*K7</f>
        <v>800</v>
      </c>
    </row>
    <row r="8" spans="1:17" ht="19.95" customHeight="1">
      <c r="A8" s="6">
        <v>4</v>
      </c>
      <c r="B8" s="39"/>
      <c r="C8" s="31"/>
      <c r="D8" s="7" t="s">
        <v>17</v>
      </c>
      <c r="E8" s="24">
        <v>7</v>
      </c>
      <c r="F8" s="25">
        <v>60</v>
      </c>
      <c r="G8" s="25">
        <v>70</v>
      </c>
      <c r="H8" s="25">
        <v>85</v>
      </c>
      <c r="I8" s="25">
        <v>90</v>
      </c>
      <c r="J8" s="25">
        <v>80</v>
      </c>
      <c r="K8" s="25">
        <v>80</v>
      </c>
      <c r="L8" s="8">
        <f t="shared" si="1"/>
        <v>420</v>
      </c>
      <c r="M8" s="8">
        <f t="shared" si="2"/>
        <v>490</v>
      </c>
      <c r="N8" s="8">
        <f t="shared" si="3"/>
        <v>595</v>
      </c>
      <c r="O8" s="8">
        <f t="shared" si="4"/>
        <v>630</v>
      </c>
      <c r="P8" s="8">
        <f t="shared" si="5"/>
        <v>560</v>
      </c>
      <c r="Q8" s="8">
        <f t="shared" si="6"/>
        <v>560</v>
      </c>
    </row>
    <row r="9" spans="1:17" ht="19.95" customHeight="1">
      <c r="A9" s="6">
        <v>5</v>
      </c>
      <c r="B9" s="39"/>
      <c r="C9" s="31"/>
      <c r="D9" s="7" t="s">
        <v>20</v>
      </c>
      <c r="E9" s="24">
        <v>5</v>
      </c>
      <c r="F9" s="25">
        <v>-50</v>
      </c>
      <c r="G9" s="25">
        <v>-40</v>
      </c>
      <c r="H9" s="25">
        <v>-20</v>
      </c>
      <c r="I9" s="25">
        <v>0</v>
      </c>
      <c r="J9" s="25">
        <v>40</v>
      </c>
      <c r="K9" s="25">
        <v>70</v>
      </c>
      <c r="L9" s="8">
        <f t="shared" si="1"/>
        <v>-250</v>
      </c>
      <c r="M9" s="8">
        <f t="shared" si="2"/>
        <v>-200</v>
      </c>
      <c r="N9" s="8">
        <f t="shared" si="3"/>
        <v>-100</v>
      </c>
      <c r="O9" s="8">
        <f t="shared" si="4"/>
        <v>0</v>
      </c>
      <c r="P9" s="8">
        <f t="shared" si="5"/>
        <v>200</v>
      </c>
      <c r="Q9" s="8">
        <f t="shared" si="6"/>
        <v>350</v>
      </c>
    </row>
    <row r="10" spans="1:17" ht="19.95" customHeight="1">
      <c r="A10" s="6">
        <v>6</v>
      </c>
      <c r="B10" s="39"/>
      <c r="C10" s="31"/>
      <c r="D10" s="7" t="s">
        <v>21</v>
      </c>
      <c r="E10" s="24">
        <v>7</v>
      </c>
      <c r="F10" s="25">
        <v>70</v>
      </c>
      <c r="G10" s="25">
        <v>80</v>
      </c>
      <c r="H10" s="25">
        <v>85</v>
      </c>
      <c r="I10" s="25">
        <v>85</v>
      </c>
      <c r="J10" s="25">
        <v>85</v>
      </c>
      <c r="K10" s="25">
        <v>80</v>
      </c>
      <c r="L10" s="8">
        <f t="shared" si="1"/>
        <v>490</v>
      </c>
      <c r="M10" s="8">
        <f t="shared" si="2"/>
        <v>560</v>
      </c>
      <c r="N10" s="8">
        <f t="shared" si="3"/>
        <v>595</v>
      </c>
      <c r="O10" s="8">
        <f t="shared" si="4"/>
        <v>595</v>
      </c>
      <c r="P10" s="8">
        <f t="shared" si="5"/>
        <v>595</v>
      </c>
      <c r="Q10" s="8">
        <f t="shared" si="6"/>
        <v>560</v>
      </c>
    </row>
    <row r="11" spans="1:17" ht="19.95" customHeight="1">
      <c r="A11" s="6">
        <v>10</v>
      </c>
      <c r="B11" s="39"/>
      <c r="C11" s="31"/>
      <c r="D11" s="35" t="s">
        <v>23</v>
      </c>
      <c r="E11" s="35"/>
      <c r="F11" s="9">
        <f t="shared" ref="F11:K11" si="7">L11</f>
        <v>2610</v>
      </c>
      <c r="G11" s="9">
        <f t="shared" si="7"/>
        <v>2950</v>
      </c>
      <c r="H11" s="9">
        <f t="shared" si="7"/>
        <v>3390</v>
      </c>
      <c r="I11" s="9">
        <f t="shared" si="7"/>
        <v>3625</v>
      </c>
      <c r="J11" s="9">
        <f t="shared" si="7"/>
        <v>3905</v>
      </c>
      <c r="K11" s="9">
        <f t="shared" si="7"/>
        <v>3970</v>
      </c>
      <c r="L11" s="10">
        <f t="shared" ref="L11:Q11" si="8">SUM(L5:L10)</f>
        <v>2610</v>
      </c>
      <c r="M11" s="10">
        <f t="shared" si="8"/>
        <v>2950</v>
      </c>
      <c r="N11" s="10">
        <f t="shared" si="8"/>
        <v>3390</v>
      </c>
      <c r="O11" s="10">
        <f t="shared" si="8"/>
        <v>3625</v>
      </c>
      <c r="P11" s="10">
        <f t="shared" si="8"/>
        <v>3905</v>
      </c>
      <c r="Q11" s="10">
        <f t="shared" si="8"/>
        <v>3970</v>
      </c>
    </row>
    <row r="12" spans="1:17" ht="19.95" customHeight="1">
      <c r="A12" s="6">
        <v>11</v>
      </c>
      <c r="B12" s="39"/>
      <c r="C12" s="31" t="s">
        <v>54</v>
      </c>
      <c r="D12" s="7" t="s">
        <v>12</v>
      </c>
      <c r="E12" s="24">
        <v>10</v>
      </c>
      <c r="F12" s="25">
        <v>55</v>
      </c>
      <c r="G12" s="25">
        <v>70</v>
      </c>
      <c r="H12" s="25">
        <v>80</v>
      </c>
      <c r="I12" s="25">
        <v>85</v>
      </c>
      <c r="J12" s="25">
        <v>85</v>
      </c>
      <c r="K12" s="25">
        <v>90</v>
      </c>
      <c r="L12" s="8">
        <f t="shared" ref="L12:Q16" si="9">$E12*F12</f>
        <v>550</v>
      </c>
      <c r="M12" s="8">
        <f t="shared" si="9"/>
        <v>700</v>
      </c>
      <c r="N12" s="8">
        <f t="shared" si="9"/>
        <v>800</v>
      </c>
      <c r="O12" s="8">
        <f t="shared" si="9"/>
        <v>850</v>
      </c>
      <c r="P12" s="8">
        <f t="shared" si="9"/>
        <v>850</v>
      </c>
      <c r="Q12" s="8">
        <f t="shared" si="9"/>
        <v>900</v>
      </c>
    </row>
    <row r="13" spans="1:17" ht="19.95" customHeight="1">
      <c r="A13" s="6">
        <v>12</v>
      </c>
      <c r="B13" s="39"/>
      <c r="C13" s="31"/>
      <c r="D13" s="7" t="s">
        <v>13</v>
      </c>
      <c r="E13" s="24">
        <v>8</v>
      </c>
      <c r="F13" s="25">
        <v>60</v>
      </c>
      <c r="G13" s="25">
        <v>80</v>
      </c>
      <c r="H13" s="25">
        <v>50</v>
      </c>
      <c r="I13" s="25">
        <v>80</v>
      </c>
      <c r="J13" s="25">
        <v>95</v>
      </c>
      <c r="K13" s="25">
        <v>75</v>
      </c>
      <c r="L13" s="8">
        <f t="shared" si="9"/>
        <v>480</v>
      </c>
      <c r="M13" s="8">
        <f t="shared" si="9"/>
        <v>640</v>
      </c>
      <c r="N13" s="8">
        <f t="shared" si="9"/>
        <v>400</v>
      </c>
      <c r="O13" s="8">
        <f t="shared" si="9"/>
        <v>640</v>
      </c>
      <c r="P13" s="8">
        <f t="shared" si="9"/>
        <v>760</v>
      </c>
      <c r="Q13" s="8">
        <f t="shared" si="9"/>
        <v>600</v>
      </c>
    </row>
    <row r="14" spans="1:17" ht="19.95" customHeight="1">
      <c r="A14" s="6">
        <v>13</v>
      </c>
      <c r="B14" s="39"/>
      <c r="C14" s="31"/>
      <c r="D14" s="7" t="s">
        <v>15</v>
      </c>
      <c r="E14" s="24">
        <v>7</v>
      </c>
      <c r="F14" s="25">
        <v>50</v>
      </c>
      <c r="G14" s="25">
        <v>55</v>
      </c>
      <c r="H14" s="25">
        <v>60</v>
      </c>
      <c r="I14" s="25">
        <v>75</v>
      </c>
      <c r="J14" s="25">
        <v>75</v>
      </c>
      <c r="K14" s="25">
        <v>75</v>
      </c>
      <c r="L14" s="8">
        <f t="shared" si="9"/>
        <v>350</v>
      </c>
      <c r="M14" s="8">
        <f t="shared" si="9"/>
        <v>385</v>
      </c>
      <c r="N14" s="8">
        <f t="shared" si="9"/>
        <v>420</v>
      </c>
      <c r="O14" s="8">
        <f t="shared" si="9"/>
        <v>525</v>
      </c>
      <c r="P14" s="8">
        <f t="shared" si="9"/>
        <v>525</v>
      </c>
      <c r="Q14" s="8">
        <f t="shared" si="9"/>
        <v>525</v>
      </c>
    </row>
    <row r="15" spans="1:17" ht="19.95" customHeight="1">
      <c r="A15" s="6">
        <v>14</v>
      </c>
      <c r="B15" s="39"/>
      <c r="C15" s="31"/>
      <c r="D15" s="7" t="s">
        <v>19</v>
      </c>
      <c r="E15" s="24">
        <v>5</v>
      </c>
      <c r="F15" s="25">
        <v>90</v>
      </c>
      <c r="G15" s="25">
        <v>85</v>
      </c>
      <c r="H15" s="25">
        <v>80</v>
      </c>
      <c r="I15" s="25">
        <v>75</v>
      </c>
      <c r="J15" s="25">
        <v>73</v>
      </c>
      <c r="K15" s="25">
        <v>70</v>
      </c>
      <c r="L15" s="8">
        <f t="shared" si="9"/>
        <v>450</v>
      </c>
      <c r="M15" s="8">
        <f t="shared" si="9"/>
        <v>425</v>
      </c>
      <c r="N15" s="8">
        <f t="shared" si="9"/>
        <v>400</v>
      </c>
      <c r="O15" s="8">
        <f t="shared" si="9"/>
        <v>375</v>
      </c>
      <c r="P15" s="8">
        <f t="shared" si="9"/>
        <v>365</v>
      </c>
      <c r="Q15" s="8">
        <f t="shared" si="9"/>
        <v>350</v>
      </c>
    </row>
    <row r="16" spans="1:17" ht="19.95" customHeight="1">
      <c r="A16" s="6">
        <v>15</v>
      </c>
      <c r="B16" s="39"/>
      <c r="C16" s="31"/>
      <c r="D16" s="7" t="s">
        <v>14</v>
      </c>
      <c r="E16" s="24">
        <v>5</v>
      </c>
      <c r="F16" s="25">
        <v>90</v>
      </c>
      <c r="G16" s="25">
        <v>80</v>
      </c>
      <c r="H16" s="25">
        <v>80</v>
      </c>
      <c r="I16" s="25">
        <v>65</v>
      </c>
      <c r="J16" s="25">
        <v>60</v>
      </c>
      <c r="K16" s="25">
        <v>60</v>
      </c>
      <c r="L16" s="8">
        <f t="shared" si="9"/>
        <v>450</v>
      </c>
      <c r="M16" s="8">
        <f t="shared" si="9"/>
        <v>400</v>
      </c>
      <c r="N16" s="8">
        <f t="shared" si="9"/>
        <v>400</v>
      </c>
      <c r="O16" s="8">
        <f t="shared" si="9"/>
        <v>325</v>
      </c>
      <c r="P16" s="8">
        <f t="shared" si="9"/>
        <v>300</v>
      </c>
      <c r="Q16" s="8">
        <f t="shared" si="9"/>
        <v>300</v>
      </c>
    </row>
    <row r="17" spans="1:17" ht="19.95" customHeight="1">
      <c r="A17" s="6">
        <v>16</v>
      </c>
      <c r="B17" s="39"/>
      <c r="C17" s="31"/>
      <c r="D17" s="35" t="s">
        <v>22</v>
      </c>
      <c r="E17" s="35"/>
      <c r="F17" s="11">
        <f t="shared" ref="F17:K17" si="10">L17</f>
        <v>2280</v>
      </c>
      <c r="G17" s="11">
        <f t="shared" si="10"/>
        <v>2550</v>
      </c>
      <c r="H17" s="11">
        <f t="shared" si="10"/>
        <v>2420</v>
      </c>
      <c r="I17" s="11">
        <f t="shared" si="10"/>
        <v>2715</v>
      </c>
      <c r="J17" s="11">
        <f t="shared" si="10"/>
        <v>2800</v>
      </c>
      <c r="K17" s="11">
        <f t="shared" si="10"/>
        <v>2675</v>
      </c>
      <c r="L17" s="12">
        <f t="shared" ref="L17:Q17" si="11">SUM(L12:L16)</f>
        <v>2280</v>
      </c>
      <c r="M17" s="12">
        <f t="shared" si="11"/>
        <v>2550</v>
      </c>
      <c r="N17" s="12">
        <f t="shared" si="11"/>
        <v>2420</v>
      </c>
      <c r="O17" s="12">
        <f t="shared" si="11"/>
        <v>2715</v>
      </c>
      <c r="P17" s="12">
        <f t="shared" si="11"/>
        <v>2800</v>
      </c>
      <c r="Q17" s="12">
        <f t="shared" si="11"/>
        <v>2675</v>
      </c>
    </row>
    <row r="18" spans="1:17" ht="19.95" customHeight="1">
      <c r="A18" s="6">
        <v>21</v>
      </c>
      <c r="B18" s="31" t="s">
        <v>9</v>
      </c>
      <c r="C18" s="31" t="s">
        <v>10</v>
      </c>
      <c r="D18" s="13" t="s">
        <v>25</v>
      </c>
      <c r="E18" s="26">
        <v>7</v>
      </c>
      <c r="F18" s="27">
        <v>75</v>
      </c>
      <c r="G18" s="27">
        <v>70</v>
      </c>
      <c r="H18" s="27">
        <v>-50</v>
      </c>
      <c r="I18" s="27">
        <v>10</v>
      </c>
      <c r="J18" s="27">
        <v>30</v>
      </c>
      <c r="K18" s="27">
        <v>30</v>
      </c>
      <c r="L18" s="14">
        <f t="shared" si="1"/>
        <v>525</v>
      </c>
      <c r="M18" s="14">
        <f t="shared" si="2"/>
        <v>490</v>
      </c>
      <c r="N18" s="14">
        <f t="shared" si="3"/>
        <v>-350</v>
      </c>
      <c r="O18" s="14">
        <f t="shared" si="4"/>
        <v>70</v>
      </c>
      <c r="P18" s="14">
        <f t="shared" si="5"/>
        <v>210</v>
      </c>
      <c r="Q18" s="14">
        <f t="shared" si="6"/>
        <v>210</v>
      </c>
    </row>
    <row r="19" spans="1:17" ht="19.95" customHeight="1">
      <c r="A19" s="6">
        <v>22</v>
      </c>
      <c r="B19" s="31"/>
      <c r="C19" s="31"/>
      <c r="D19" s="13" t="s">
        <v>29</v>
      </c>
      <c r="E19" s="24">
        <v>10</v>
      </c>
      <c r="F19" s="25">
        <v>90</v>
      </c>
      <c r="G19" s="25">
        <v>80</v>
      </c>
      <c r="H19" s="25">
        <v>80</v>
      </c>
      <c r="I19" s="25">
        <v>80</v>
      </c>
      <c r="J19" s="25">
        <v>60</v>
      </c>
      <c r="K19" s="25">
        <v>60</v>
      </c>
      <c r="L19" s="8">
        <f t="shared" si="1"/>
        <v>900</v>
      </c>
      <c r="M19" s="8">
        <f t="shared" si="2"/>
        <v>800</v>
      </c>
      <c r="N19" s="8">
        <f t="shared" si="3"/>
        <v>800</v>
      </c>
      <c r="O19" s="8">
        <f t="shared" si="4"/>
        <v>800</v>
      </c>
      <c r="P19" s="8">
        <f t="shared" si="5"/>
        <v>600</v>
      </c>
      <c r="Q19" s="8">
        <f t="shared" si="6"/>
        <v>600</v>
      </c>
    </row>
    <row r="20" spans="1:17" ht="19.95" customHeight="1">
      <c r="A20" s="6">
        <v>23</v>
      </c>
      <c r="B20" s="31"/>
      <c r="C20" s="31"/>
      <c r="D20" s="13" t="s">
        <v>30</v>
      </c>
      <c r="E20" s="24">
        <v>10</v>
      </c>
      <c r="F20" s="25">
        <v>80</v>
      </c>
      <c r="G20" s="25">
        <v>75</v>
      </c>
      <c r="H20" s="25">
        <v>75</v>
      </c>
      <c r="I20" s="25">
        <v>60</v>
      </c>
      <c r="J20" s="25">
        <v>60</v>
      </c>
      <c r="K20" s="25">
        <v>65</v>
      </c>
      <c r="L20" s="8">
        <f t="shared" si="1"/>
        <v>800</v>
      </c>
      <c r="M20" s="8">
        <f t="shared" si="2"/>
        <v>750</v>
      </c>
      <c r="N20" s="8">
        <f t="shared" si="3"/>
        <v>750</v>
      </c>
      <c r="O20" s="8">
        <f t="shared" si="4"/>
        <v>600</v>
      </c>
      <c r="P20" s="8">
        <f t="shared" si="5"/>
        <v>600</v>
      </c>
      <c r="Q20" s="8">
        <f t="shared" si="6"/>
        <v>650</v>
      </c>
    </row>
    <row r="21" spans="1:17" ht="19.95" customHeight="1">
      <c r="A21" s="6">
        <v>24</v>
      </c>
      <c r="B21" s="31"/>
      <c r="C21" s="31"/>
      <c r="D21" s="13" t="s">
        <v>31</v>
      </c>
      <c r="E21" s="24">
        <v>8</v>
      </c>
      <c r="F21" s="25">
        <v>80</v>
      </c>
      <c r="G21" s="25">
        <v>60</v>
      </c>
      <c r="H21" s="25">
        <v>0</v>
      </c>
      <c r="I21" s="25">
        <v>-80</v>
      </c>
      <c r="J21" s="25">
        <v>-50</v>
      </c>
      <c r="K21" s="25">
        <v>-20</v>
      </c>
      <c r="L21" s="8">
        <f t="shared" si="1"/>
        <v>640</v>
      </c>
      <c r="M21" s="8">
        <f t="shared" si="2"/>
        <v>480</v>
      </c>
      <c r="N21" s="8">
        <f t="shared" si="3"/>
        <v>0</v>
      </c>
      <c r="O21" s="8">
        <f t="shared" si="4"/>
        <v>-640</v>
      </c>
      <c r="P21" s="8">
        <f t="shared" si="5"/>
        <v>-400</v>
      </c>
      <c r="Q21" s="8">
        <f t="shared" si="6"/>
        <v>-160</v>
      </c>
    </row>
    <row r="22" spans="1:17" ht="19.95" customHeight="1">
      <c r="A22" s="6">
        <v>25</v>
      </c>
      <c r="B22" s="31"/>
      <c r="C22" s="31"/>
      <c r="D22" s="13" t="s">
        <v>32</v>
      </c>
      <c r="E22" s="24">
        <v>4</v>
      </c>
      <c r="F22" s="25">
        <v>55</v>
      </c>
      <c r="G22" s="25">
        <v>60</v>
      </c>
      <c r="H22" s="25">
        <v>90</v>
      </c>
      <c r="I22" s="25">
        <v>85</v>
      </c>
      <c r="J22" s="25">
        <v>50</v>
      </c>
      <c r="K22" s="25">
        <v>30</v>
      </c>
      <c r="L22" s="8">
        <f t="shared" si="1"/>
        <v>220</v>
      </c>
      <c r="M22" s="8">
        <f t="shared" si="2"/>
        <v>240</v>
      </c>
      <c r="N22" s="8">
        <f t="shared" si="3"/>
        <v>360</v>
      </c>
      <c r="O22" s="8">
        <f t="shared" si="4"/>
        <v>340</v>
      </c>
      <c r="P22" s="8">
        <f t="shared" si="5"/>
        <v>200</v>
      </c>
      <c r="Q22" s="8">
        <f t="shared" si="6"/>
        <v>120</v>
      </c>
    </row>
    <row r="23" spans="1:17" ht="19.95" customHeight="1">
      <c r="A23" s="6">
        <v>26</v>
      </c>
      <c r="B23" s="31"/>
      <c r="C23" s="31"/>
      <c r="D23" s="13" t="s">
        <v>33</v>
      </c>
      <c r="E23" s="24">
        <v>4</v>
      </c>
      <c r="F23" s="25">
        <v>55</v>
      </c>
      <c r="G23" s="25">
        <v>60</v>
      </c>
      <c r="H23" s="25">
        <v>70</v>
      </c>
      <c r="I23" s="25">
        <v>80</v>
      </c>
      <c r="J23" s="25">
        <v>60</v>
      </c>
      <c r="K23" s="25">
        <v>80</v>
      </c>
      <c r="L23" s="8">
        <f t="shared" si="1"/>
        <v>220</v>
      </c>
      <c r="M23" s="8">
        <f t="shared" si="2"/>
        <v>240</v>
      </c>
      <c r="N23" s="8">
        <f t="shared" si="3"/>
        <v>280</v>
      </c>
      <c r="O23" s="8">
        <f t="shared" si="4"/>
        <v>320</v>
      </c>
      <c r="P23" s="8">
        <f t="shared" si="5"/>
        <v>240</v>
      </c>
      <c r="Q23" s="8">
        <f t="shared" si="6"/>
        <v>320</v>
      </c>
    </row>
    <row r="24" spans="1:17" ht="19.95" customHeight="1">
      <c r="A24" s="6">
        <v>27</v>
      </c>
      <c r="B24" s="31"/>
      <c r="C24" s="31"/>
      <c r="D24" s="7" t="s">
        <v>34</v>
      </c>
      <c r="E24" s="24">
        <v>8</v>
      </c>
      <c r="F24" s="25">
        <v>90</v>
      </c>
      <c r="G24" s="25">
        <v>70</v>
      </c>
      <c r="H24" s="25">
        <v>60</v>
      </c>
      <c r="I24" s="25">
        <v>60</v>
      </c>
      <c r="J24" s="25">
        <v>30</v>
      </c>
      <c r="K24" s="25">
        <v>70</v>
      </c>
      <c r="L24" s="8">
        <f t="shared" si="1"/>
        <v>720</v>
      </c>
      <c r="M24" s="8">
        <f t="shared" si="2"/>
        <v>560</v>
      </c>
      <c r="N24" s="8">
        <f t="shared" si="3"/>
        <v>480</v>
      </c>
      <c r="O24" s="8">
        <f t="shared" si="4"/>
        <v>480</v>
      </c>
      <c r="P24" s="8">
        <f t="shared" si="5"/>
        <v>240</v>
      </c>
      <c r="Q24" s="8">
        <f t="shared" si="6"/>
        <v>560</v>
      </c>
    </row>
    <row r="25" spans="1:17" ht="19.95" customHeight="1">
      <c r="A25" s="6">
        <v>28</v>
      </c>
      <c r="B25" s="31"/>
      <c r="C25" s="31"/>
      <c r="D25" s="7" t="s">
        <v>35</v>
      </c>
      <c r="E25" s="24">
        <v>10</v>
      </c>
      <c r="F25" s="25">
        <v>50</v>
      </c>
      <c r="G25" s="25">
        <v>55</v>
      </c>
      <c r="H25" s="25">
        <v>55</v>
      </c>
      <c r="I25" s="25">
        <v>70</v>
      </c>
      <c r="J25" s="25">
        <v>80</v>
      </c>
      <c r="K25" s="25">
        <v>95</v>
      </c>
      <c r="L25" s="8">
        <f t="shared" si="1"/>
        <v>500</v>
      </c>
      <c r="M25" s="8">
        <f t="shared" si="2"/>
        <v>550</v>
      </c>
      <c r="N25" s="8">
        <f t="shared" si="3"/>
        <v>550</v>
      </c>
      <c r="O25" s="8">
        <f t="shared" si="4"/>
        <v>700</v>
      </c>
      <c r="P25" s="8">
        <f t="shared" si="5"/>
        <v>800</v>
      </c>
      <c r="Q25" s="8">
        <f t="shared" si="6"/>
        <v>950</v>
      </c>
    </row>
    <row r="26" spans="1:17" ht="19.95" customHeight="1">
      <c r="A26" s="6">
        <v>29</v>
      </c>
      <c r="B26" s="31"/>
      <c r="C26" s="31"/>
      <c r="D26" s="35" t="s">
        <v>43</v>
      </c>
      <c r="E26" s="35"/>
      <c r="F26" s="11">
        <f t="shared" ref="F26:K26" si="12">L26</f>
        <v>4525</v>
      </c>
      <c r="G26" s="11">
        <f t="shared" si="12"/>
        <v>4110</v>
      </c>
      <c r="H26" s="11">
        <f t="shared" si="12"/>
        <v>2870</v>
      </c>
      <c r="I26" s="11">
        <f t="shared" si="12"/>
        <v>2670</v>
      </c>
      <c r="J26" s="11">
        <f t="shared" si="12"/>
        <v>2490</v>
      </c>
      <c r="K26" s="11">
        <f t="shared" si="12"/>
        <v>3250</v>
      </c>
      <c r="L26" s="12">
        <f t="shared" ref="L26:Q26" si="13">SUM(L18:L25)</f>
        <v>4525</v>
      </c>
      <c r="M26" s="12">
        <f t="shared" si="13"/>
        <v>4110</v>
      </c>
      <c r="N26" s="12">
        <f t="shared" si="13"/>
        <v>2870</v>
      </c>
      <c r="O26" s="12">
        <f t="shared" si="13"/>
        <v>2670</v>
      </c>
      <c r="P26" s="12">
        <f t="shared" si="13"/>
        <v>2490</v>
      </c>
      <c r="Q26" s="12">
        <f t="shared" si="13"/>
        <v>3250</v>
      </c>
    </row>
    <row r="27" spans="1:17" ht="19.95" customHeight="1">
      <c r="A27" s="6">
        <v>31</v>
      </c>
      <c r="B27" s="31"/>
      <c r="C27" s="31" t="s">
        <v>52</v>
      </c>
      <c r="D27" s="7" t="s">
        <v>36</v>
      </c>
      <c r="E27" s="24">
        <v>10</v>
      </c>
      <c r="F27" s="25">
        <v>-50</v>
      </c>
      <c r="G27" s="25">
        <v>-20</v>
      </c>
      <c r="H27" s="25">
        <v>60</v>
      </c>
      <c r="I27" s="25">
        <v>85</v>
      </c>
      <c r="J27" s="25">
        <v>60</v>
      </c>
      <c r="K27" s="25">
        <v>70</v>
      </c>
      <c r="L27" s="8">
        <f t="shared" si="1"/>
        <v>-500</v>
      </c>
      <c r="M27" s="8">
        <f t="shared" si="2"/>
        <v>-200</v>
      </c>
      <c r="N27" s="8">
        <f t="shared" si="3"/>
        <v>600</v>
      </c>
      <c r="O27" s="8">
        <f t="shared" si="4"/>
        <v>850</v>
      </c>
      <c r="P27" s="8">
        <f t="shared" si="5"/>
        <v>600</v>
      </c>
      <c r="Q27" s="8">
        <f t="shared" si="6"/>
        <v>700</v>
      </c>
    </row>
    <row r="28" spans="1:17" ht="19.95" customHeight="1">
      <c r="A28" s="6">
        <v>32</v>
      </c>
      <c r="B28" s="31"/>
      <c r="C28" s="31"/>
      <c r="D28" s="7" t="s">
        <v>38</v>
      </c>
      <c r="E28" s="24">
        <v>10</v>
      </c>
      <c r="F28" s="25">
        <v>50</v>
      </c>
      <c r="G28" s="25">
        <v>60</v>
      </c>
      <c r="H28" s="25">
        <v>60</v>
      </c>
      <c r="I28" s="25">
        <v>95</v>
      </c>
      <c r="J28" s="25">
        <v>95</v>
      </c>
      <c r="K28" s="25">
        <v>70</v>
      </c>
      <c r="L28" s="8">
        <f t="shared" si="1"/>
        <v>500</v>
      </c>
      <c r="M28" s="8">
        <f t="shared" si="2"/>
        <v>600</v>
      </c>
      <c r="N28" s="8">
        <f t="shared" si="3"/>
        <v>600</v>
      </c>
      <c r="O28" s="8">
        <f t="shared" si="4"/>
        <v>950</v>
      </c>
      <c r="P28" s="8">
        <f t="shared" si="5"/>
        <v>950</v>
      </c>
      <c r="Q28" s="8">
        <f t="shared" si="6"/>
        <v>700</v>
      </c>
    </row>
    <row r="29" spans="1:17" ht="19.95" customHeight="1">
      <c r="A29" s="6">
        <v>33</v>
      </c>
      <c r="B29" s="31"/>
      <c r="C29" s="31"/>
      <c r="D29" s="7" t="s">
        <v>39</v>
      </c>
      <c r="E29" s="24">
        <v>5</v>
      </c>
      <c r="F29" s="25">
        <v>60</v>
      </c>
      <c r="G29" s="25">
        <v>30</v>
      </c>
      <c r="H29" s="25">
        <v>10</v>
      </c>
      <c r="I29" s="25">
        <v>-15</v>
      </c>
      <c r="J29" s="25">
        <v>-60</v>
      </c>
      <c r="K29" s="25">
        <v>-80</v>
      </c>
      <c r="L29" s="8">
        <f t="shared" si="1"/>
        <v>300</v>
      </c>
      <c r="M29" s="8">
        <f t="shared" si="2"/>
        <v>150</v>
      </c>
      <c r="N29" s="8">
        <f t="shared" si="3"/>
        <v>50</v>
      </c>
      <c r="O29" s="8">
        <f t="shared" si="4"/>
        <v>-75</v>
      </c>
      <c r="P29" s="8">
        <f t="shared" si="5"/>
        <v>-300</v>
      </c>
      <c r="Q29" s="8">
        <f t="shared" si="6"/>
        <v>-400</v>
      </c>
    </row>
    <row r="30" spans="1:17" ht="19.95" customHeight="1">
      <c r="A30" s="6">
        <v>34</v>
      </c>
      <c r="B30" s="31"/>
      <c r="C30" s="31"/>
      <c r="D30" s="7" t="s">
        <v>40</v>
      </c>
      <c r="E30" s="24">
        <v>10</v>
      </c>
      <c r="F30" s="25">
        <v>50</v>
      </c>
      <c r="G30" s="25">
        <v>30</v>
      </c>
      <c r="H30" s="25">
        <v>50</v>
      </c>
      <c r="I30" s="25">
        <v>0</v>
      </c>
      <c r="J30" s="25">
        <v>-50</v>
      </c>
      <c r="K30" s="25">
        <v>-80</v>
      </c>
      <c r="L30" s="8">
        <f t="shared" si="1"/>
        <v>500</v>
      </c>
      <c r="M30" s="8">
        <f t="shared" si="2"/>
        <v>300</v>
      </c>
      <c r="N30" s="8">
        <f t="shared" si="3"/>
        <v>500</v>
      </c>
      <c r="O30" s="8">
        <f t="shared" si="4"/>
        <v>0</v>
      </c>
      <c r="P30" s="8">
        <f t="shared" si="5"/>
        <v>-500</v>
      </c>
      <c r="Q30" s="8">
        <f t="shared" si="6"/>
        <v>-800</v>
      </c>
    </row>
    <row r="31" spans="1:17" ht="19.95" customHeight="1">
      <c r="A31" s="6">
        <v>35</v>
      </c>
      <c r="B31" s="31"/>
      <c r="C31" s="31"/>
      <c r="D31" s="7" t="s">
        <v>41</v>
      </c>
      <c r="E31" s="24">
        <v>4</v>
      </c>
      <c r="F31" s="25">
        <v>50</v>
      </c>
      <c r="G31" s="25">
        <v>30</v>
      </c>
      <c r="H31" s="25">
        <v>50</v>
      </c>
      <c r="I31" s="25">
        <v>30</v>
      </c>
      <c r="J31" s="25">
        <v>20</v>
      </c>
      <c r="K31" s="25">
        <v>0</v>
      </c>
      <c r="L31" s="8">
        <f t="shared" si="1"/>
        <v>200</v>
      </c>
      <c r="M31" s="8">
        <f t="shared" si="2"/>
        <v>120</v>
      </c>
      <c r="N31" s="8">
        <f t="shared" si="3"/>
        <v>200</v>
      </c>
      <c r="O31" s="8">
        <f t="shared" si="4"/>
        <v>120</v>
      </c>
      <c r="P31" s="8">
        <f t="shared" si="5"/>
        <v>80</v>
      </c>
      <c r="Q31" s="8">
        <f t="shared" si="6"/>
        <v>0</v>
      </c>
    </row>
    <row r="32" spans="1:17" ht="19.95" customHeight="1">
      <c r="A32" s="6">
        <v>36</v>
      </c>
      <c r="B32" s="31"/>
      <c r="C32" s="31"/>
      <c r="D32" s="7" t="s">
        <v>42</v>
      </c>
      <c r="E32" s="24">
        <v>10</v>
      </c>
      <c r="F32" s="25">
        <v>50</v>
      </c>
      <c r="G32" s="25">
        <v>60</v>
      </c>
      <c r="H32" s="25">
        <v>80</v>
      </c>
      <c r="I32" s="25">
        <v>95</v>
      </c>
      <c r="J32" s="25">
        <v>95</v>
      </c>
      <c r="K32" s="25">
        <v>75</v>
      </c>
      <c r="L32" s="8">
        <f t="shared" si="1"/>
        <v>500</v>
      </c>
      <c r="M32" s="8">
        <f t="shared" si="2"/>
        <v>600</v>
      </c>
      <c r="N32" s="8">
        <f t="shared" si="3"/>
        <v>800</v>
      </c>
      <c r="O32" s="8">
        <f t="shared" si="4"/>
        <v>950</v>
      </c>
      <c r="P32" s="8">
        <f t="shared" si="5"/>
        <v>950</v>
      </c>
      <c r="Q32" s="8">
        <f t="shared" si="6"/>
        <v>750</v>
      </c>
    </row>
    <row r="33" spans="1:17" ht="19.95" customHeight="1">
      <c r="A33" s="6">
        <v>37</v>
      </c>
      <c r="B33" s="31"/>
      <c r="C33" s="31"/>
      <c r="D33" s="32" t="s">
        <v>44</v>
      </c>
      <c r="E33" s="32"/>
      <c r="F33" s="15">
        <f t="shared" ref="F33:K33" si="14">L33</f>
        <v>1500</v>
      </c>
      <c r="G33" s="15">
        <f t="shared" si="14"/>
        <v>1570</v>
      </c>
      <c r="H33" s="15">
        <f t="shared" si="14"/>
        <v>2750</v>
      </c>
      <c r="I33" s="15">
        <f t="shared" si="14"/>
        <v>2795</v>
      </c>
      <c r="J33" s="15">
        <f t="shared" si="14"/>
        <v>1780</v>
      </c>
      <c r="K33" s="15">
        <f t="shared" si="14"/>
        <v>950</v>
      </c>
      <c r="L33" s="12">
        <f t="shared" ref="L33:Q33" si="15">SUM(L27:L32)</f>
        <v>1500</v>
      </c>
      <c r="M33" s="12">
        <f t="shared" si="15"/>
        <v>1570</v>
      </c>
      <c r="N33" s="12">
        <f t="shared" si="15"/>
        <v>2750</v>
      </c>
      <c r="O33" s="12">
        <f t="shared" si="15"/>
        <v>2795</v>
      </c>
      <c r="P33" s="12">
        <f t="shared" si="15"/>
        <v>1780</v>
      </c>
      <c r="Q33" s="12">
        <f t="shared" si="15"/>
        <v>950</v>
      </c>
    </row>
    <row r="34" spans="1:17" ht="19.95" hidden="1" customHeight="1">
      <c r="A34" s="16"/>
      <c r="B34" s="17"/>
      <c r="C34" s="17"/>
      <c r="D34" s="33" t="s">
        <v>46</v>
      </c>
      <c r="E34" s="34"/>
      <c r="F34" s="4" t="s">
        <v>37</v>
      </c>
      <c r="G34" s="4" t="s">
        <v>4</v>
      </c>
      <c r="H34" s="4" t="s">
        <v>5</v>
      </c>
      <c r="I34" s="4" t="s">
        <v>26</v>
      </c>
      <c r="J34" s="4" t="s">
        <v>27</v>
      </c>
      <c r="K34" s="4" t="s">
        <v>28</v>
      </c>
      <c r="L34" s="18"/>
      <c r="M34" s="18"/>
      <c r="N34" s="18"/>
      <c r="O34" s="18"/>
      <c r="P34" s="18"/>
      <c r="Q34" s="18"/>
    </row>
    <row r="35" spans="1:17" ht="19.95" hidden="1" customHeight="1">
      <c r="A35" s="16"/>
      <c r="B35" s="17"/>
      <c r="C35" s="17"/>
      <c r="D35" s="32" t="s">
        <v>47</v>
      </c>
      <c r="E35" s="32"/>
      <c r="F35" s="15">
        <f t="shared" ref="F35:K35" si="16">F33</f>
        <v>1500</v>
      </c>
      <c r="G35" s="15">
        <f t="shared" si="16"/>
        <v>1570</v>
      </c>
      <c r="H35" s="15">
        <f t="shared" si="16"/>
        <v>2750</v>
      </c>
      <c r="I35" s="15">
        <f t="shared" si="16"/>
        <v>2795</v>
      </c>
      <c r="J35" s="15">
        <f t="shared" si="16"/>
        <v>1780</v>
      </c>
      <c r="K35" s="15">
        <f t="shared" si="16"/>
        <v>950</v>
      </c>
      <c r="L35" s="18"/>
      <c r="M35" s="18"/>
      <c r="N35" s="18"/>
      <c r="O35" s="18"/>
      <c r="P35" s="18"/>
      <c r="Q35" s="18"/>
    </row>
    <row r="36" spans="1:17" ht="19.95" hidden="1" customHeight="1">
      <c r="A36" s="16"/>
      <c r="B36" s="17"/>
      <c r="C36" s="17"/>
      <c r="D36" s="32" t="s">
        <v>49</v>
      </c>
      <c r="E36" s="32"/>
      <c r="F36" s="15">
        <f t="shared" ref="F36:K36" si="17">F26</f>
        <v>4525</v>
      </c>
      <c r="G36" s="15">
        <f t="shared" si="17"/>
        <v>4110</v>
      </c>
      <c r="H36" s="15">
        <f t="shared" si="17"/>
        <v>2870</v>
      </c>
      <c r="I36" s="15">
        <f t="shared" si="17"/>
        <v>2670</v>
      </c>
      <c r="J36" s="15">
        <f t="shared" si="17"/>
        <v>2490</v>
      </c>
      <c r="K36" s="15">
        <f t="shared" si="17"/>
        <v>3250</v>
      </c>
      <c r="L36" s="18"/>
      <c r="M36" s="18"/>
      <c r="N36" s="18"/>
      <c r="O36" s="18"/>
      <c r="P36" s="18"/>
      <c r="Q36" s="18"/>
    </row>
    <row r="37" spans="1:17" ht="19.95" hidden="1" customHeight="1">
      <c r="A37" s="16"/>
      <c r="B37" s="17"/>
      <c r="C37" s="17"/>
      <c r="D37" s="32" t="s">
        <v>48</v>
      </c>
      <c r="E37" s="32"/>
      <c r="F37" s="15">
        <f t="shared" ref="F37:K37" si="18">F17</f>
        <v>2280</v>
      </c>
      <c r="G37" s="15">
        <f t="shared" si="18"/>
        <v>2550</v>
      </c>
      <c r="H37" s="15">
        <f t="shared" si="18"/>
        <v>2420</v>
      </c>
      <c r="I37" s="15">
        <f t="shared" si="18"/>
        <v>2715</v>
      </c>
      <c r="J37" s="15">
        <f t="shared" si="18"/>
        <v>2800</v>
      </c>
      <c r="K37" s="15">
        <f t="shared" si="18"/>
        <v>2675</v>
      </c>
      <c r="L37" s="18"/>
      <c r="M37" s="18"/>
      <c r="N37" s="18"/>
      <c r="O37" s="18"/>
      <c r="P37" s="18"/>
      <c r="Q37" s="18"/>
    </row>
    <row r="38" spans="1:17" ht="19.95" hidden="1" customHeight="1">
      <c r="A38" s="16"/>
      <c r="B38" s="17"/>
      <c r="C38" s="17"/>
      <c r="D38" s="32" t="s">
        <v>50</v>
      </c>
      <c r="E38" s="32"/>
      <c r="F38" s="15">
        <f t="shared" ref="F38:K38" si="19">F11</f>
        <v>2610</v>
      </c>
      <c r="G38" s="15">
        <f t="shared" si="19"/>
        <v>2950</v>
      </c>
      <c r="H38" s="15">
        <f t="shared" si="19"/>
        <v>3390</v>
      </c>
      <c r="I38" s="15">
        <f t="shared" si="19"/>
        <v>3625</v>
      </c>
      <c r="J38" s="15">
        <f t="shared" si="19"/>
        <v>3905</v>
      </c>
      <c r="K38" s="15">
        <f t="shared" si="19"/>
        <v>3970</v>
      </c>
      <c r="L38" s="18"/>
      <c r="M38" s="18"/>
      <c r="N38" s="18"/>
      <c r="O38" s="18"/>
      <c r="P38" s="18"/>
      <c r="Q38" s="18"/>
    </row>
    <row r="39" spans="1:17" ht="19.95" customHeight="1">
      <c r="A39" s="19"/>
      <c r="B39" s="20"/>
      <c r="C39" s="20"/>
      <c r="D39" s="28" t="s">
        <v>51</v>
      </c>
      <c r="E39" s="29"/>
      <c r="F39" s="21">
        <f t="shared" ref="F39:K39" si="20">F36+F38-F35-F37</f>
        <v>3355</v>
      </c>
      <c r="G39" s="21">
        <f t="shared" si="20"/>
        <v>2940</v>
      </c>
      <c r="H39" s="21">
        <f t="shared" si="20"/>
        <v>1090</v>
      </c>
      <c r="I39" s="21">
        <f t="shared" si="20"/>
        <v>785</v>
      </c>
      <c r="J39" s="21">
        <f t="shared" si="20"/>
        <v>1815</v>
      </c>
      <c r="K39" s="21">
        <f t="shared" si="20"/>
        <v>3595</v>
      </c>
      <c r="L39" s="18"/>
      <c r="M39" s="18"/>
      <c r="N39" s="18"/>
      <c r="O39" s="18"/>
      <c r="P39" s="18"/>
      <c r="Q39" s="18"/>
    </row>
    <row r="40" spans="1:17" ht="19.95" customHeight="1">
      <c r="A40" s="19"/>
      <c r="B40" s="20"/>
      <c r="C40" s="20"/>
      <c r="D40" s="30" t="s">
        <v>45</v>
      </c>
      <c r="E40" s="30"/>
      <c r="F40" s="21">
        <f t="shared" ref="F40:K40" si="21">F39/$F39*100</f>
        <v>100</v>
      </c>
      <c r="G40" s="21">
        <f t="shared" si="21"/>
        <v>87.630402384500755</v>
      </c>
      <c r="H40" s="21">
        <f t="shared" si="21"/>
        <v>32.488822652757079</v>
      </c>
      <c r="I40" s="21">
        <f t="shared" si="21"/>
        <v>23.397913561847989</v>
      </c>
      <c r="J40" s="21">
        <f t="shared" si="21"/>
        <v>54.098360655737707</v>
      </c>
      <c r="K40" s="21">
        <f t="shared" si="21"/>
        <v>107.15350223546945</v>
      </c>
      <c r="L40" s="18"/>
      <c r="M40" s="18"/>
      <c r="N40" s="18"/>
      <c r="O40" s="18"/>
      <c r="P40" s="18"/>
      <c r="Q40" s="18"/>
    </row>
  </sheetData>
  <sheetProtection password="E9D7" sheet="1" objects="1" scenarios="1" selectLockedCells="1"/>
  <mergeCells count="23">
    <mergeCell ref="A3:D3"/>
    <mergeCell ref="E3:E4"/>
    <mergeCell ref="A1:Q1"/>
    <mergeCell ref="F3:K3"/>
    <mergeCell ref="L3:Q3"/>
    <mergeCell ref="C12:C17"/>
    <mergeCell ref="D17:E17"/>
    <mergeCell ref="B18:B33"/>
    <mergeCell ref="B4:D4"/>
    <mergeCell ref="D11:E11"/>
    <mergeCell ref="C5:C11"/>
    <mergeCell ref="B5:B17"/>
    <mergeCell ref="D26:E26"/>
    <mergeCell ref="C18:C26"/>
    <mergeCell ref="D33:E33"/>
    <mergeCell ref="D39:E39"/>
    <mergeCell ref="D40:E40"/>
    <mergeCell ref="C27:C33"/>
    <mergeCell ref="D36:E36"/>
    <mergeCell ref="D37:E37"/>
    <mergeCell ref="D38:E38"/>
    <mergeCell ref="D35:E35"/>
    <mergeCell ref="D34:E34"/>
  </mergeCells>
  <printOptions horizontalCentered="1"/>
  <pageMargins left="0.78740157480314965" right="0.39370078740157483" top="0.59055118110236227" bottom="0.39370078740157483" header="0.19685039370078741" footer="0.19685039370078741"/>
  <pageSetup paperSize="9" scale="70" orientation="portrait" horizontalDpi="1200" r:id="rId1"/>
  <headerFooter scaleWithDoc="0" alignWithMargins="0">
    <oddFooter>&amp;R&amp;"Arial,Tučná kurzíva"&amp;8 100510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SWOT</vt:lpstr>
      <vt:lpstr>SWOT!Oblasť_tlače</vt:lpstr>
    </vt:vector>
  </TitlesOfParts>
  <Company>Nottingham Trent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NBS3LYNESBC</dc:creator>
  <cp:lastModifiedBy>Preferred Customer</cp:lastModifiedBy>
  <cp:lastPrinted>2014-02-13T19:02:59Z</cp:lastPrinted>
  <dcterms:created xsi:type="dcterms:W3CDTF">2005-09-14T11:02:08Z</dcterms:created>
  <dcterms:modified xsi:type="dcterms:W3CDTF">2014-02-14T05:39:40Z</dcterms:modified>
</cp:coreProperties>
</file>